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ina.frateanu\Desktop\"/>
    </mc:Choice>
  </mc:AlternateContent>
  <bookViews>
    <workbookView xWindow="0" yWindow="0" windowWidth="28800" windowHeight="12135"/>
  </bookViews>
  <sheets>
    <sheet name="Apeluri estimate 2017-iunie2018" sheetId="2" r:id="rId1"/>
  </sheets>
  <definedNames>
    <definedName name="_xlnm._FilterDatabase" localSheetId="0" hidden="1">'Apeluri estimate 2017-iunie2018'!$A$2:$M$14</definedName>
    <definedName name="_xlnm.Print_Titles" localSheetId="0">'Apeluri estimate 2017-iunie2018'!$2:$3</definedName>
  </definedNames>
  <calcPr calcId="152511"/>
</workbook>
</file>

<file path=xl/calcChain.xml><?xml version="1.0" encoding="utf-8"?>
<calcChain xmlns="http://schemas.openxmlformats.org/spreadsheetml/2006/main">
  <c r="H14" i="2" l="1"/>
  <c r="H13" i="2"/>
  <c r="H12" i="2"/>
  <c r="G10" i="2"/>
  <c r="G9" i="2"/>
  <c r="H8" i="2"/>
  <c r="H6" i="2"/>
  <c r="H5" i="2"/>
  <c r="H4" i="2"/>
</calcChain>
</file>

<file path=xl/sharedStrings.xml><?xml version="1.0" encoding="utf-8"?>
<sst xmlns="http://schemas.openxmlformats.org/spreadsheetml/2006/main" count="126" uniqueCount="72">
  <si>
    <t>Beneficiari</t>
  </si>
  <si>
    <t>Axa prioritară</t>
  </si>
  <si>
    <t>Prioritate de investiții</t>
  </si>
  <si>
    <t>Data închiderii apelului</t>
  </si>
  <si>
    <t>PROGRAMUL OPERATIONAL</t>
  </si>
  <si>
    <t>Nr.crt.</t>
  </si>
  <si>
    <t>Data estimata pentru publicare Ghid in consultare publica</t>
  </si>
  <si>
    <t xml:space="preserve">Data estimata a se lansa apel proiecte </t>
  </si>
  <si>
    <t>Ajutor de stat (AS)/Schema de minimis (SM)/Instrumente financiare (IF)/Global Grant (GG) /Grant/Costuri Simplificate (CS)</t>
  </si>
  <si>
    <t>din care UE</t>
  </si>
  <si>
    <t>Total eligibil (UE+BS)</t>
  </si>
  <si>
    <t>Apel competitiv/ necompetitiv</t>
  </si>
  <si>
    <t>AS</t>
  </si>
  <si>
    <t>Obiectiv specific/Operaţiune</t>
  </si>
  <si>
    <t>Administratii portuare/ Administratii de canale navigabile                                         Autoritati locale ce administrează terminale intermodale prioritizate prin MPGT</t>
  </si>
  <si>
    <t xml:space="preserve"> Beneficiari privaţi (operatori) </t>
  </si>
  <si>
    <t>Competitiv</t>
  </si>
  <si>
    <t>Aeroporturi (in ordinea prioritizarii din MPGT)</t>
  </si>
  <si>
    <t>ADI prin Consilii Județene</t>
  </si>
  <si>
    <t>De stabilit in functie de valoarea proiectelor contractate pana la data lansarii</t>
  </si>
  <si>
    <t>NA</t>
  </si>
  <si>
    <t>Refacerea ecosistemelor degradate</t>
  </si>
  <si>
    <t>De definit in urma studiului MM</t>
  </si>
  <si>
    <t xml:space="preserve">Autorități publice/alte organisme publice, inclusiv structuri subordonate acestora </t>
  </si>
  <si>
    <t xml:space="preserve">MAP-ANAR </t>
  </si>
  <si>
    <t>Alte riscuri (fondurile ramase necontractate pana in februarie 2017 pentru inundatii si eroziune costiera)</t>
  </si>
  <si>
    <t>MM- MAP-ANAR, alti potentiali beneficiari identificati prin Evaluarea Nationala a Riscurilor</t>
  </si>
  <si>
    <t xml:space="preserve"> Îmbunătățire reacție la dezastre (Riscuri identificate prin evaluarea nationala a riscurilor)</t>
  </si>
  <si>
    <t>IGSU/alti parteneri cu responsabilitati in domeniu</t>
  </si>
  <si>
    <t>Operatori de distribuție /transport energie electrică</t>
  </si>
  <si>
    <t>Operatori concesionari de distribuție energie electrică</t>
  </si>
  <si>
    <t>POIM</t>
  </si>
  <si>
    <t>Necompetitiv</t>
  </si>
  <si>
    <t>Reducere suprafețe poluate istoric
 (exclusiv pentru proiecte noi)</t>
  </si>
  <si>
    <t>Reducere efecte inundații si eroziune costiera
 (exclusiv pentru proiecte noi)</t>
  </si>
  <si>
    <t>Dezvoltarea infrastructurii de distribuție de energie din surse alternative (relansare)</t>
  </si>
  <si>
    <t> Dezvoltarea și punerea în aplicare a sistemelor de distribuție inteligente care funcționează la tensiuni medii și joase 
(relansare)</t>
  </si>
  <si>
    <t>* BUGETELE SUNT ESTIMATIVE PANA LA LANSAREA APELULUI</t>
  </si>
  <si>
    <t>IX 2018</t>
  </si>
  <si>
    <t>XII 2017</t>
  </si>
  <si>
    <t>XI 2017</t>
  </si>
  <si>
    <t>III 2018</t>
  </si>
  <si>
    <t>IV 2018</t>
  </si>
  <si>
    <t>II 2018</t>
  </si>
  <si>
    <t>XII 2020</t>
  </si>
  <si>
    <t>VII 2018</t>
  </si>
  <si>
    <t>XII 2019</t>
  </si>
  <si>
    <t>XII 2018</t>
  </si>
  <si>
    <t>VI 2019</t>
  </si>
  <si>
    <t>III 2019</t>
  </si>
  <si>
    <t>X 2017</t>
  </si>
  <si>
    <t>7i Sprijinirea unui spațiu european unic al transporturilor de tip multimodal prin investiții în TEN -T
Prioritatea de investiții 7c Dezvoltarea și îmbunătățirea sistemelor de transport care respectă mediul, inclusiv a celor cu zgomot redus) și care au emisii reduse de carbon, inclusiv a căilor navigabile interioare și a sistemelor de transport maritim, a porturilor, a legăturilor multimodale și infrastructurilor aeroportuare, cu scopul de a promova mobilitatea durabilă la nivel regional și local</t>
  </si>
  <si>
    <t>7c Dezvoltarea și îmbunătățirea sistemelor de transport care respectă mediul, inclusiv a celor cu zgomot redus) și care au emisii reduse de carbon, inclusiv a căilor navigabile interioare și a sistemelor de transport maritim, a porturilor, a legăturilor multimodale și infrastructurilor aeroportuare, cu scopul de a promova mobilitatea durabilă la nivel regional și local</t>
  </si>
  <si>
    <t>6i - Investiții în sectorul deșeurilor, pentru a îndeplini cerințele acquis-ului de mediu al Uniunii și pentru a răspunde unor nevoi de investiții identificate de statele membre care depășesc aceste cerințe (exclusiv pentru proiecte noi)</t>
  </si>
  <si>
    <t>IX 2015</t>
  </si>
  <si>
    <t>Axa prioritară 1 - Îmbunătăţirea mobilităţii prin dezvoltarea reţelei TEN-T și a metroului
&amp;
Axa prioritară 2  - Dezvoltarea unui sistem de transport multimodal, de calitate, durabil şi eficient</t>
  </si>
  <si>
    <t>Axa prioritară 2  - Dezvoltarea unui sistem de transport multimodal, de calitate, durabil şi eficient</t>
  </si>
  <si>
    <t>Axa prioritară 3 -  Dezvoltarea infrastructurii de mediu în condiţii de management eficient al resurselor</t>
  </si>
  <si>
    <t>Axa prioritară 4 -   Protecţia mediului prin măsuri de conservare a biodiversităţii, monitorizarea calităţii aerului şi decontaminare a siturilor poluate istoric</t>
  </si>
  <si>
    <t>Axa prioritară 5 - Promovarea adaptării la schimbările climatice, prevenirea şi gestionarea riscurilor</t>
  </si>
  <si>
    <t>Axa prioritară 6 - Promovarea energiei curate şi eficienţei energetice în vederea susținerii unei economii cu emisii scăzute de carbon</t>
  </si>
  <si>
    <t xml:space="preserve">
OB 1.3 - Creşterea gradului de utilizare a căilor navigabile și a porturilor situate pe reţeaua TEN-T centrală
&amp;
OS 2.4 - Creşterea volumului de mărfuri tranzitate prin terminale intermodale şi porturi</t>
  </si>
  <si>
    <t>OS 2.4 - Creşterea volumului de mărfuri tranzitate prin terminale intermodale şi porturi</t>
  </si>
  <si>
    <t>OS 2.3 - Creşterea gradului de utilizare sustenabilă a aeroporturilor</t>
  </si>
  <si>
    <t>OS 3.1 - Reducerea numărului depozitelor neconforme şi creşterea gradului de pregătire pentru reciclare a deşeurilor în România</t>
  </si>
  <si>
    <t>OS 4.1 - Creşterea gradului de protecţie şi conservare a biodiversităţii şi refacerea ecosistemelor degradate</t>
  </si>
  <si>
    <t>OS 4.3 - Reducerea suprafeţelor poluate istoric</t>
  </si>
  <si>
    <t>OS 5.1 - Reducerea efectelor şi a pagubelor asupra populaţiei cauzate de fenomenele naturale asociate principalelor riscuri accentuate de schimbările climatice, în principal de inundaţii şi eroziune costieră</t>
  </si>
  <si>
    <t>OS 5.2 - Creșterea nivelului de pregătire pentru o reacție rapidă și eficientă la dezastre a echipajelor de intervenție</t>
  </si>
  <si>
    <t>OS 6.1 - Creşterea producţiei de energie din resurse regenerabile mai puţin exploatate (biomasă, biogaz, geotermal)</t>
  </si>
  <si>
    <t>OS 6.3 - Reducerea consumului mediu de energie electrică la nivelul locuinţelor</t>
  </si>
  <si>
    <r>
      <t xml:space="preserve">Valoare apel de proiecte (euro) </t>
    </r>
    <r>
      <rPr>
        <b/>
        <sz val="14"/>
        <rFont val="Trebuchet MS"/>
        <family val="2"/>
        <charset val="238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</si>
</sst>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\ _l_e_i_-;\-* #,##0.00\ _l_e_i_-;_-* &quot;-&quot;??\ _l_e_i_-;_-@_-"/>
    <numFmt numFmtId="165" formatCode="#,##0.00;[Red]#,##0.00"/>
  </numFmts>
  <fonts count="4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Helv"/>
    </font>
    <font>
      <sz val="10"/>
      <name val="Helv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52"/>
      <name val="Calibri"/>
      <family val="2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1"/>
      <color indexed="20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b/>
      <sz val="11"/>
      <color indexed="63"/>
      <name val="Calibri"/>
      <family val="2"/>
      <charset val="238"/>
    </font>
    <font>
      <sz val="11"/>
      <color indexed="62"/>
      <name val="Calibri"/>
      <family val="2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charset val="238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238"/>
    </font>
    <font>
      <sz val="11"/>
      <color indexed="8"/>
      <name val="Times New Roman"/>
      <family val="2"/>
      <charset val="238"/>
    </font>
    <font>
      <b/>
      <sz val="11"/>
      <color indexed="63"/>
      <name val="Calibri"/>
      <family val="2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</font>
    <font>
      <sz val="11"/>
      <name val="Trebuchet MS"/>
      <family val="2"/>
    </font>
    <font>
      <sz val="11"/>
      <name val="Trebuchet MS"/>
      <family val="2"/>
      <charset val="238"/>
    </font>
    <font>
      <b/>
      <sz val="18"/>
      <name val="Trebuchet MS"/>
      <family val="2"/>
      <charset val="238"/>
    </font>
    <font>
      <sz val="14"/>
      <name val="Trebuchet MS"/>
      <family val="2"/>
      <charset val="238"/>
    </font>
    <font>
      <b/>
      <sz val="14"/>
      <name val="Trebuchet MS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48">
    <xf numFmtId="0" fontId="0" fillId="0" borderId="0"/>
    <xf numFmtId="0" fontId="1" fillId="0" borderId="0"/>
    <xf numFmtId="0" fontId="3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21" borderId="1" applyNumberFormat="0" applyAlignment="0" applyProtection="0"/>
    <xf numFmtId="0" fontId="10" fillId="21" borderId="1" applyNumberFormat="0" applyAlignment="0" applyProtection="0"/>
    <xf numFmtId="0" fontId="10" fillId="21" borderId="1" applyNumberFormat="0" applyAlignment="0" applyProtection="0"/>
    <xf numFmtId="0" fontId="11" fillId="21" borderId="1" applyNumberFormat="0" applyAlignment="0" applyProtection="0"/>
    <xf numFmtId="0" fontId="11" fillId="21" borderId="1" applyNumberFormat="0" applyAlignment="0" applyProtection="0"/>
    <xf numFmtId="0" fontId="11" fillId="21" borderId="1" applyNumberFormat="0" applyAlignment="0" applyProtection="0"/>
    <xf numFmtId="0" fontId="11" fillId="21" borderId="1" applyNumberFormat="0" applyAlignment="0" applyProtection="0"/>
    <xf numFmtId="0" fontId="11" fillId="21" borderId="1" applyNumberFormat="0" applyAlignment="0" applyProtection="0"/>
    <xf numFmtId="0" fontId="11" fillId="21" borderId="1" applyNumberFormat="0" applyAlignment="0" applyProtection="0"/>
    <xf numFmtId="0" fontId="12" fillId="0" borderId="2" applyNumberFormat="0" applyFill="0" applyAlignment="0" applyProtection="0"/>
    <xf numFmtId="0" fontId="13" fillId="22" borderId="3" applyNumberFormat="0" applyAlignment="0" applyProtection="0"/>
    <xf numFmtId="0" fontId="13" fillId="22" borderId="3" applyNumberFormat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2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3" fillId="21" borderId="7" applyNumberFormat="0" applyAlignment="0" applyProtection="0"/>
    <xf numFmtId="0" fontId="23" fillId="21" borderId="7" applyNumberFormat="0" applyAlignment="0" applyProtection="0"/>
    <xf numFmtId="0" fontId="23" fillId="21" borderId="7" applyNumberFormat="0" applyAlignment="0" applyProtection="0"/>
    <xf numFmtId="0" fontId="24" fillId="8" borderId="1" applyNumberFormat="0" applyAlignment="0" applyProtection="0"/>
    <xf numFmtId="0" fontId="24" fillId="8" borderId="1" applyNumberFormat="0" applyAlignment="0" applyProtection="0"/>
    <xf numFmtId="0" fontId="24" fillId="8" borderId="1" applyNumberFormat="0" applyAlignment="0" applyProtection="0"/>
    <xf numFmtId="0" fontId="24" fillId="8" borderId="1" applyNumberFormat="0" applyAlignment="0" applyProtection="0"/>
    <xf numFmtId="0" fontId="24" fillId="8" borderId="1" applyNumberFormat="0" applyAlignment="0" applyProtection="0"/>
    <xf numFmtId="0" fontId="24" fillId="8" borderId="1" applyNumberFormat="0" applyAlignment="0" applyProtection="0"/>
    <xf numFmtId="0" fontId="25" fillId="8" borderId="1" applyNumberFormat="0" applyAlignment="0" applyProtection="0"/>
    <xf numFmtId="0" fontId="25" fillId="8" borderId="1" applyNumberFormat="0" applyAlignment="0" applyProtection="0"/>
    <xf numFmtId="0" fontId="25" fillId="8" borderId="1" applyNumberFormat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8" fillId="2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29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" fillId="0" borderId="0"/>
    <xf numFmtId="0" fontId="30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3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24" borderId="8" applyNumberFormat="0" applyFont="0" applyAlignment="0" applyProtection="0"/>
    <xf numFmtId="0" fontId="15" fillId="24" borderId="8" applyNumberFormat="0" applyFont="0" applyAlignment="0" applyProtection="0"/>
    <xf numFmtId="0" fontId="15" fillId="24" borderId="8" applyNumberFormat="0" applyFont="0" applyAlignment="0" applyProtection="0"/>
    <xf numFmtId="0" fontId="15" fillId="24" borderId="8" applyNumberFormat="0" applyFont="0" applyAlignment="0" applyProtection="0"/>
    <xf numFmtId="0" fontId="14" fillId="24" borderId="8" applyNumberFormat="0" applyFont="0" applyAlignment="0" applyProtection="0"/>
    <xf numFmtId="0" fontId="14" fillId="24" borderId="8" applyNumberFormat="0" applyFont="0" applyAlignment="0" applyProtection="0"/>
    <xf numFmtId="0" fontId="14" fillId="24" borderId="8" applyNumberFormat="0" applyFont="0" applyAlignment="0" applyProtection="0"/>
    <xf numFmtId="0" fontId="15" fillId="24" borderId="8" applyNumberFormat="0" applyFont="0" applyAlignment="0" applyProtection="0"/>
    <xf numFmtId="0" fontId="15" fillId="24" borderId="8" applyNumberFormat="0" applyFont="0" applyAlignment="0" applyProtection="0"/>
    <xf numFmtId="0" fontId="15" fillId="24" borderId="8" applyNumberFormat="0" applyFont="0" applyAlignment="0" applyProtection="0"/>
    <xf numFmtId="0" fontId="14" fillId="24" borderId="8" applyNumberFormat="0" applyFont="0" applyAlignment="0" applyProtection="0"/>
    <xf numFmtId="0" fontId="14" fillId="24" borderId="8" applyNumberFormat="0" applyFont="0" applyAlignment="0" applyProtection="0"/>
    <xf numFmtId="0" fontId="14" fillId="24" borderId="8" applyNumberFormat="0" applyFont="0" applyAlignment="0" applyProtection="0"/>
    <xf numFmtId="0" fontId="15" fillId="24" borderId="8" applyNumberFormat="0" applyFont="0" applyAlignment="0" applyProtection="0"/>
    <xf numFmtId="0" fontId="15" fillId="24" borderId="8" applyNumberFormat="0" applyFont="0" applyAlignment="0" applyProtection="0"/>
    <xf numFmtId="0" fontId="15" fillId="24" borderId="8" applyNumberFormat="0" applyFont="0" applyAlignment="0" applyProtection="0"/>
    <xf numFmtId="0" fontId="14" fillId="24" borderId="8" applyNumberFormat="0" applyFont="0" applyAlignment="0" applyProtection="0"/>
    <xf numFmtId="0" fontId="14" fillId="24" borderId="8" applyNumberFormat="0" applyFont="0" applyAlignment="0" applyProtection="0"/>
    <xf numFmtId="0" fontId="15" fillId="24" borderId="8" applyNumberFormat="0" applyFont="0" applyAlignment="0" applyProtection="0"/>
    <xf numFmtId="0" fontId="15" fillId="24" borderId="8" applyNumberFormat="0" applyFont="0" applyAlignment="0" applyProtection="0"/>
    <xf numFmtId="0" fontId="15" fillId="24" borderId="8" applyNumberFormat="0" applyFont="0" applyAlignment="0" applyProtection="0"/>
    <xf numFmtId="0" fontId="14" fillId="24" borderId="8" applyNumberFormat="0" applyFont="0" applyAlignment="0" applyProtection="0"/>
    <xf numFmtId="0" fontId="14" fillId="24" borderId="8" applyNumberFormat="0" applyFont="0" applyAlignment="0" applyProtection="0"/>
    <xf numFmtId="0" fontId="14" fillId="24" borderId="8" applyNumberFormat="0" applyFont="0" applyAlignment="0" applyProtection="0"/>
    <xf numFmtId="0" fontId="15" fillId="24" borderId="8" applyNumberFormat="0" applyFont="0" applyAlignment="0" applyProtection="0"/>
    <xf numFmtId="0" fontId="15" fillId="24" borderId="8" applyNumberFormat="0" applyFont="0" applyAlignment="0" applyProtection="0"/>
    <xf numFmtId="0" fontId="15" fillId="24" borderId="8" applyNumberFormat="0" applyFont="0" applyAlignment="0" applyProtection="0"/>
    <xf numFmtId="0" fontId="32" fillId="21" borderId="7" applyNumberFormat="0" applyAlignment="0" applyProtection="0"/>
    <xf numFmtId="0" fontId="32" fillId="21" borderId="7" applyNumberFormat="0" applyAlignment="0" applyProtection="0"/>
    <xf numFmtId="0" fontId="32" fillId="21" borderId="7" applyNumberFormat="0" applyAlignment="0" applyProtection="0"/>
    <xf numFmtId="0" fontId="32" fillId="21" borderId="7" applyNumberFormat="0" applyAlignment="0" applyProtection="0"/>
    <xf numFmtId="0" fontId="32" fillId="21" borderId="7" applyNumberFormat="0" applyAlignment="0" applyProtection="0"/>
    <xf numFmtId="0" fontId="32" fillId="21" borderId="7" applyNumberForma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" fillId="0" borderId="0"/>
    <xf numFmtId="0" fontId="5" fillId="0" borderId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1" fillId="22" borderId="3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/>
    <xf numFmtId="0" fontId="43" fillId="0" borderId="0" xfId="239" applyFont="1" applyFill="1" applyBorder="1"/>
    <xf numFmtId="0" fontId="43" fillId="0" borderId="0" xfId="239" applyFont="1" applyFill="1" applyBorder="1" applyAlignment="1">
      <alignment horizontal="left"/>
    </xf>
    <xf numFmtId="0" fontId="43" fillId="0" borderId="0" xfId="239" applyFont="1" applyFill="1" applyBorder="1" applyAlignment="1">
      <alignment horizontal="center"/>
    </xf>
    <xf numFmtId="0" fontId="43" fillId="26" borderId="0" xfId="239" applyFont="1" applyFill="1" applyBorder="1"/>
    <xf numFmtId="0" fontId="44" fillId="0" borderId="10" xfId="239" applyFont="1" applyFill="1" applyBorder="1" applyAlignment="1">
      <alignment horizontal="left" vertical="center"/>
    </xf>
    <xf numFmtId="165" fontId="43" fillId="26" borderId="0" xfId="239" applyNumberFormat="1" applyFont="1" applyFill="1" applyBorder="1"/>
    <xf numFmtId="4" fontId="46" fillId="27" borderId="10" xfId="239" applyNumberFormat="1" applyFont="1" applyFill="1" applyBorder="1" applyAlignment="1">
      <alignment horizontal="center" vertical="center" wrapText="1"/>
    </xf>
    <xf numFmtId="4" fontId="46" fillId="27" borderId="10" xfId="239" applyNumberFormat="1" applyFont="1" applyFill="1" applyBorder="1" applyAlignment="1">
      <alignment horizontal="center" vertical="center"/>
    </xf>
    <xf numFmtId="0" fontId="46" fillId="0" borderId="10" xfId="239" applyFont="1" applyFill="1" applyBorder="1" applyAlignment="1">
      <alignment horizontal="left" vertical="center"/>
    </xf>
    <xf numFmtId="0" fontId="46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top" wrapText="1"/>
    </xf>
    <xf numFmtId="4" fontId="46" fillId="26" borderId="10" xfId="239" applyNumberFormat="1" applyFont="1" applyFill="1" applyBorder="1" applyAlignment="1">
      <alignment horizontal="left" vertical="center" wrapText="1"/>
    </xf>
    <xf numFmtId="4" fontId="46" fillId="26" borderId="10" xfId="239" applyNumberFormat="1" applyFont="1" applyFill="1" applyBorder="1" applyAlignment="1">
      <alignment horizontal="left" vertical="center"/>
    </xf>
    <xf numFmtId="0" fontId="46" fillId="26" borderId="10" xfId="239" applyFont="1" applyFill="1" applyBorder="1" applyAlignment="1">
      <alignment horizontal="left" vertical="center" wrapText="1"/>
    </xf>
    <xf numFmtId="0" fontId="46" fillId="26" borderId="10" xfId="0" applyFont="1" applyFill="1" applyBorder="1" applyAlignment="1">
      <alignment horizontal="left" vertical="center"/>
    </xf>
    <xf numFmtId="49" fontId="46" fillId="0" borderId="10" xfId="0" applyNumberFormat="1" applyFont="1" applyFill="1" applyBorder="1" applyAlignment="1">
      <alignment horizontal="left" vertical="center" wrapText="1"/>
    </xf>
    <xf numFmtId="17" fontId="46" fillId="26" borderId="10" xfId="239" applyNumberFormat="1" applyFont="1" applyFill="1" applyBorder="1" applyAlignment="1">
      <alignment horizontal="left" vertical="center" wrapText="1"/>
    </xf>
    <xf numFmtId="17" fontId="46" fillId="26" borderId="10" xfId="0" applyNumberFormat="1" applyFont="1" applyFill="1" applyBorder="1" applyAlignment="1">
      <alignment horizontal="left" vertical="center" wrapText="1"/>
    </xf>
    <xf numFmtId="0" fontId="46" fillId="26" borderId="10" xfId="0" applyFont="1" applyFill="1" applyBorder="1" applyAlignment="1">
      <alignment horizontal="left" vertical="center" wrapText="1"/>
    </xf>
    <xf numFmtId="0" fontId="46" fillId="0" borderId="10" xfId="239" applyFont="1" applyFill="1" applyBorder="1" applyAlignment="1">
      <alignment horizontal="left" vertical="center" wrapText="1"/>
    </xf>
    <xf numFmtId="49" fontId="46" fillId="0" borderId="10" xfId="239" applyNumberFormat="1" applyFont="1" applyFill="1" applyBorder="1" applyAlignment="1">
      <alignment horizontal="left" vertical="center" wrapText="1"/>
    </xf>
    <xf numFmtId="0" fontId="46" fillId="26" borderId="10" xfId="239" applyFont="1" applyFill="1" applyBorder="1" applyAlignment="1">
      <alignment horizontal="left" vertical="center"/>
    </xf>
    <xf numFmtId="0" fontId="45" fillId="0" borderId="0" xfId="239" applyFont="1" applyFill="1" applyBorder="1" applyAlignment="1">
      <alignment horizontal="left"/>
    </xf>
    <xf numFmtId="165" fontId="46" fillId="27" borderId="10" xfId="1" applyNumberFormat="1" applyFont="1" applyFill="1" applyBorder="1" applyAlignment="1">
      <alignment horizontal="center" vertical="center" wrapText="1"/>
    </xf>
    <xf numFmtId="4" fontId="46" fillId="26" borderId="10" xfId="239" applyNumberFormat="1" applyFont="1" applyFill="1" applyBorder="1" applyAlignment="1">
      <alignment horizontal="left" vertical="center" wrapText="1"/>
    </xf>
    <xf numFmtId="4" fontId="46" fillId="26" borderId="10" xfId="239" applyNumberFormat="1" applyFont="1" applyFill="1" applyBorder="1" applyAlignment="1">
      <alignment horizontal="left" vertical="center"/>
    </xf>
    <xf numFmtId="0" fontId="46" fillId="27" borderId="10" xfId="239" applyFont="1" applyFill="1" applyBorder="1" applyAlignment="1">
      <alignment horizontal="center" vertical="center" wrapText="1"/>
    </xf>
    <xf numFmtId="0" fontId="46" fillId="27" borderId="10" xfId="0" applyFont="1" applyFill="1" applyBorder="1" applyAlignment="1">
      <alignment horizontal="center" vertical="center"/>
    </xf>
    <xf numFmtId="3" fontId="46" fillId="27" borderId="10" xfId="1" applyNumberFormat="1" applyFont="1" applyFill="1" applyBorder="1" applyAlignment="1">
      <alignment horizontal="center" vertical="center" wrapText="1"/>
    </xf>
    <xf numFmtId="0" fontId="46" fillId="27" borderId="10" xfId="1" applyFont="1" applyFill="1" applyBorder="1" applyAlignment="1">
      <alignment horizontal="center" vertical="center" wrapText="1"/>
    </xf>
    <xf numFmtId="0" fontId="46" fillId="27" borderId="10" xfId="0" applyFont="1" applyFill="1" applyBorder="1" applyAlignment="1">
      <alignment horizontal="center" vertical="center" wrapText="1"/>
    </xf>
    <xf numFmtId="0" fontId="44" fillId="0" borderId="10" xfId="1" applyNumberFormat="1" applyFont="1" applyFill="1" applyBorder="1" applyAlignment="1">
      <alignment horizontal="center" vertical="center" wrapText="1"/>
    </xf>
    <xf numFmtId="0" fontId="44" fillId="25" borderId="10" xfId="0" applyFont="1" applyFill="1" applyBorder="1" applyAlignment="1">
      <alignment horizontal="center"/>
    </xf>
    <xf numFmtId="0" fontId="46" fillId="27" borderId="10" xfId="1" applyNumberFormat="1" applyFont="1" applyFill="1" applyBorder="1" applyAlignment="1">
      <alignment horizontal="center" vertical="center" wrapText="1"/>
    </xf>
    <xf numFmtId="0" fontId="46" fillId="27" borderId="10" xfId="0" applyFont="1" applyFill="1" applyBorder="1" applyAlignment="1">
      <alignment horizontal="center" wrapText="1"/>
    </xf>
    <xf numFmtId="0" fontId="46" fillId="27" borderId="10" xfId="0" applyFont="1" applyFill="1" applyBorder="1" applyAlignment="1">
      <alignment horizontal="center"/>
    </xf>
  </cellXfs>
  <cellStyles count="348">
    <cellStyle name="_1.1" xfId="3"/>
    <cellStyle name="_2.1" xfId="4"/>
    <cellStyle name="_an.3 - CF contr 31.12.2010" xfId="5"/>
    <cellStyle name="_an.5 - CF estim.sapt.urmat.rap." xfId="6"/>
    <cellStyle name="_an.5 - CF sapt.curenta" xfId="7"/>
    <cellStyle name="_an.6 - CF estim.sapt.urmat.rap." xfId="8"/>
    <cellStyle name="_Anexa 2" xfId="9"/>
    <cellStyle name="_Anexa 3" xfId="10"/>
    <cellStyle name="_Finalizate" xfId="11"/>
    <cellStyle name="_POR" xfId="12"/>
    <cellStyle name="_Sheet1" xfId="13"/>
    <cellStyle name="_Sheet2" xfId="14"/>
    <cellStyle name="20% - Accent1 2" xfId="15"/>
    <cellStyle name="20% - Accent1 3" xfId="16"/>
    <cellStyle name="20% - Accent2 2" xfId="17"/>
    <cellStyle name="20% - Accent2 3" xfId="18"/>
    <cellStyle name="20% - Accent3 2" xfId="19"/>
    <cellStyle name="20% - Accent3 3" xfId="20"/>
    <cellStyle name="20% - Accent4 2" xfId="21"/>
    <cellStyle name="20% - Accent4 3" xfId="22"/>
    <cellStyle name="20% - Accent5 2" xfId="23"/>
    <cellStyle name="20% - Accent5 3" xfId="24"/>
    <cellStyle name="20% - Accent6 2" xfId="25"/>
    <cellStyle name="20% - Accent6 3" xfId="26"/>
    <cellStyle name="40% - Accent1 2" xfId="27"/>
    <cellStyle name="40% - Accent1 3" xfId="28"/>
    <cellStyle name="40% - Accent2 2" xfId="29"/>
    <cellStyle name="40% - Accent2 3" xfId="30"/>
    <cellStyle name="40% - Accent3 2" xfId="31"/>
    <cellStyle name="40% - Accent3 3" xfId="32"/>
    <cellStyle name="40% - Accent4 2" xfId="33"/>
    <cellStyle name="40% - Accent4 3" xfId="34"/>
    <cellStyle name="40% - Accent5 2" xfId="35"/>
    <cellStyle name="40% - Accent5 3" xfId="36"/>
    <cellStyle name="40% - Accent6 2" xfId="37"/>
    <cellStyle name="40% - Accent6 3" xfId="38"/>
    <cellStyle name="60% - Accent1 2" xfId="39"/>
    <cellStyle name="60% - Accent1 3" xfId="40"/>
    <cellStyle name="60% - Accent2 2" xfId="41"/>
    <cellStyle name="60% - Accent2 3" xfId="42"/>
    <cellStyle name="60% - Accent3 2" xfId="43"/>
    <cellStyle name="60% - Accent3 3" xfId="44"/>
    <cellStyle name="60% - Accent4 2" xfId="45"/>
    <cellStyle name="60% - Accent4 3" xfId="46"/>
    <cellStyle name="60% - Accent5 2" xfId="47"/>
    <cellStyle name="60% - Accent5 3" xfId="48"/>
    <cellStyle name="60% - Accent6 2" xfId="49"/>
    <cellStyle name="60% - Accent6 3" xfId="50"/>
    <cellStyle name="Accent1 2" xfId="51"/>
    <cellStyle name="Accent1 3" xfId="52"/>
    <cellStyle name="Accent2 2" xfId="53"/>
    <cellStyle name="Accent2 3" xfId="54"/>
    <cellStyle name="Accent3 2" xfId="55"/>
    <cellStyle name="Accent3 3" xfId="56"/>
    <cellStyle name="Accent4 2" xfId="57"/>
    <cellStyle name="Accent4 3" xfId="58"/>
    <cellStyle name="Accent5 2" xfId="59"/>
    <cellStyle name="Accent5 3" xfId="60"/>
    <cellStyle name="Accent6 2" xfId="61"/>
    <cellStyle name="Accent6 3" xfId="62"/>
    <cellStyle name="Bad 2" xfId="63"/>
    <cellStyle name="Bad 3" xfId="64"/>
    <cellStyle name="Bun" xfId="65"/>
    <cellStyle name="Calcul" xfId="66"/>
    <cellStyle name="Calcul 2" xfId="67"/>
    <cellStyle name="Calcul 3" xfId="68"/>
    <cellStyle name="Calculation 2" xfId="69"/>
    <cellStyle name="Calculation 2 2" xfId="70"/>
    <cellStyle name="Calculation 2 3" xfId="71"/>
    <cellStyle name="Calculation 3" xfId="72"/>
    <cellStyle name="Calculation 3 2" xfId="73"/>
    <cellStyle name="Calculation 3 3" xfId="74"/>
    <cellStyle name="Celulă legată" xfId="75"/>
    <cellStyle name="Check Cell 2" xfId="76"/>
    <cellStyle name="Check Cell 3" xfId="77"/>
    <cellStyle name="Comma 10" xfId="78"/>
    <cellStyle name="Comma 10 2" xfId="79"/>
    <cellStyle name="Comma 10 3" xfId="80"/>
    <cellStyle name="Comma 11" xfId="81"/>
    <cellStyle name="Comma 11 2" xfId="82"/>
    <cellStyle name="Comma 11 3" xfId="83"/>
    <cellStyle name="Comma 12" xfId="84"/>
    <cellStyle name="Comma 12 2" xfId="85"/>
    <cellStyle name="Comma 12 3" xfId="86"/>
    <cellStyle name="Comma 13" xfId="87"/>
    <cellStyle name="Comma 13 2" xfId="88"/>
    <cellStyle name="Comma 13 3" xfId="89"/>
    <cellStyle name="Comma 14" xfId="90"/>
    <cellStyle name="Comma 14 2" xfId="91"/>
    <cellStyle name="Comma 14 3" xfId="92"/>
    <cellStyle name="Comma 15" xfId="93"/>
    <cellStyle name="Comma 15 2" xfId="94"/>
    <cellStyle name="Comma 15 3" xfId="95"/>
    <cellStyle name="Comma 16" xfId="96"/>
    <cellStyle name="Comma 16 2" xfId="97"/>
    <cellStyle name="Comma 16 3" xfId="98"/>
    <cellStyle name="Comma 17" xfId="99"/>
    <cellStyle name="Comma 17 2" xfId="100"/>
    <cellStyle name="Comma 17 3" xfId="101"/>
    <cellStyle name="Comma 18" xfId="102"/>
    <cellStyle name="Comma 18 2" xfId="103"/>
    <cellStyle name="Comma 18 3" xfId="104"/>
    <cellStyle name="Comma 19" xfId="105"/>
    <cellStyle name="Comma 19 2" xfId="106"/>
    <cellStyle name="Comma 19 3" xfId="107"/>
    <cellStyle name="Comma 2" xfId="108"/>
    <cellStyle name="Comma 2 2" xfId="109"/>
    <cellStyle name="Comma 2 2 2" xfId="110"/>
    <cellStyle name="Comma 2 2 3" xfId="111"/>
    <cellStyle name="Comma 2 3" xfId="112"/>
    <cellStyle name="Comma 20" xfId="113"/>
    <cellStyle name="Comma 20 2" xfId="114"/>
    <cellStyle name="Comma 20 3" xfId="115"/>
    <cellStyle name="Comma 21" xfId="116"/>
    <cellStyle name="Comma 21 2" xfId="117"/>
    <cellStyle name="Comma 21 3" xfId="118"/>
    <cellStyle name="Comma 22" xfId="119"/>
    <cellStyle name="Comma 23" xfId="120"/>
    <cellStyle name="Comma 23 2" xfId="121"/>
    <cellStyle name="Comma 23 3" xfId="122"/>
    <cellStyle name="Comma 24" xfId="123"/>
    <cellStyle name="Comma 24 2" xfId="124"/>
    <cellStyle name="Comma 24 3" xfId="125"/>
    <cellStyle name="Comma 3" xfId="126"/>
    <cellStyle name="Comma 3 2" xfId="127"/>
    <cellStyle name="Comma 4" xfId="128"/>
    <cellStyle name="Comma 4 2" xfId="129"/>
    <cellStyle name="Comma 4 3" xfId="130"/>
    <cellStyle name="Comma 4 4" xfId="131"/>
    <cellStyle name="Comma 5" xfId="132"/>
    <cellStyle name="Comma 5 2" xfId="133"/>
    <cellStyle name="Comma 5 3" xfId="134"/>
    <cellStyle name="Comma 5 4" xfId="135"/>
    <cellStyle name="Comma 6" xfId="136"/>
    <cellStyle name="Comma 6 2" xfId="137"/>
    <cellStyle name="Comma 6 3" xfId="138"/>
    <cellStyle name="Comma 7" xfId="139"/>
    <cellStyle name="Comma 7 2" xfId="140"/>
    <cellStyle name="Comma 7 3" xfId="141"/>
    <cellStyle name="Comma 8" xfId="142"/>
    <cellStyle name="Comma 8 2" xfId="143"/>
    <cellStyle name="Comma 8 3" xfId="144"/>
    <cellStyle name="Comma 9" xfId="145"/>
    <cellStyle name="Comma 9 2" xfId="146"/>
    <cellStyle name="Comma 9 3" xfId="147"/>
    <cellStyle name="Eronat" xfId="148"/>
    <cellStyle name="Explanatory Text 2" xfId="149"/>
    <cellStyle name="Explanatory Text 3" xfId="150"/>
    <cellStyle name="Good 2" xfId="151"/>
    <cellStyle name="Good 2 2" xfId="152"/>
    <cellStyle name="Good 3" xfId="153"/>
    <cellStyle name="Good 4" xfId="154"/>
    <cellStyle name="Heading 1 2" xfId="155"/>
    <cellStyle name="Heading 1 3" xfId="156"/>
    <cellStyle name="Heading 2 2" xfId="157"/>
    <cellStyle name="Heading 2 3" xfId="158"/>
    <cellStyle name="Heading 3 2" xfId="159"/>
    <cellStyle name="Heading 3 2 2" xfId="160"/>
    <cellStyle name="Heading 3 2 3" xfId="161"/>
    <cellStyle name="Heading 3 3" xfId="162"/>
    <cellStyle name="Heading 3 3 2" xfId="163"/>
    <cellStyle name="Heading 3 3 3" xfId="164"/>
    <cellStyle name="Heading 4 2" xfId="165"/>
    <cellStyle name="Heading 4 3" xfId="166"/>
    <cellStyle name="Hyperlink 2" xfId="167"/>
    <cellStyle name="Hyperlink 2 2" xfId="168"/>
    <cellStyle name="Hyperlink 2_Anexa 2" xfId="169"/>
    <cellStyle name="Ieșire" xfId="170"/>
    <cellStyle name="Ieșire 2" xfId="171"/>
    <cellStyle name="Ieșire 3" xfId="172"/>
    <cellStyle name="Input 2" xfId="173"/>
    <cellStyle name="Input 2 2" xfId="174"/>
    <cellStyle name="Input 2 3" xfId="175"/>
    <cellStyle name="Input 3" xfId="176"/>
    <cellStyle name="Input 3 2" xfId="177"/>
    <cellStyle name="Input 3 3" xfId="178"/>
    <cellStyle name="Intrare" xfId="179"/>
    <cellStyle name="Intrare 2" xfId="180"/>
    <cellStyle name="Intrare 3" xfId="181"/>
    <cellStyle name="Linked Cell 2" xfId="182"/>
    <cellStyle name="Linked Cell 3" xfId="183"/>
    <cellStyle name="Neutral 2" xfId="184"/>
    <cellStyle name="Neutral 3" xfId="185"/>
    <cellStyle name="Neutru" xfId="186"/>
    <cellStyle name="Normal" xfId="0" builtinId="0"/>
    <cellStyle name="Normal 10" xfId="187"/>
    <cellStyle name="Normal 10 2" xfId="188"/>
    <cellStyle name="Normal 10 3" xfId="189"/>
    <cellStyle name="Normal 11" xfId="190"/>
    <cellStyle name="Normal 11 2" xfId="191"/>
    <cellStyle name="Normal 11 3" xfId="192"/>
    <cellStyle name="Normal 12" xfId="193"/>
    <cellStyle name="Normal 12 2" xfId="194"/>
    <cellStyle name="Normal 12 3" xfId="195"/>
    <cellStyle name="Normal 13" xfId="196"/>
    <cellStyle name="Normal 13 2" xfId="197"/>
    <cellStyle name="Normal 13 3" xfId="198"/>
    <cellStyle name="Normal 14" xfId="199"/>
    <cellStyle name="Normal 14 2" xfId="200"/>
    <cellStyle name="Normal 14 3" xfId="201"/>
    <cellStyle name="Normal 15" xfId="202"/>
    <cellStyle name="Normal 15 2" xfId="203"/>
    <cellStyle name="Normal 15 3" xfId="204"/>
    <cellStyle name="Normal 16" xfId="205"/>
    <cellStyle name="Normal 16 2" xfId="206"/>
    <cellStyle name="Normal 16 3" xfId="207"/>
    <cellStyle name="Normal 17" xfId="208"/>
    <cellStyle name="Normal 17 2" xfId="209"/>
    <cellStyle name="Normal 17 3" xfId="210"/>
    <cellStyle name="Normal 18" xfId="211"/>
    <cellStyle name="Normal 18 2" xfId="212"/>
    <cellStyle name="Normal 18 3" xfId="213"/>
    <cellStyle name="Normal 19" xfId="214"/>
    <cellStyle name="Normal 19 2" xfId="215"/>
    <cellStyle name="Normal 19 3" xfId="216"/>
    <cellStyle name="Normal 2" xfId="217"/>
    <cellStyle name="Normal 2 2" xfId="218"/>
    <cellStyle name="Normal 2 2 2" xfId="219"/>
    <cellStyle name="Normal 2 2 2 2" xfId="220"/>
    <cellStyle name="Normal 2 2 2 3" xfId="221"/>
    <cellStyle name="Normal 2 3" xfId="1"/>
    <cellStyle name="Normal 2_10 feb 2012 vs 31 ian 2012" xfId="222"/>
    <cellStyle name="Normal 20" xfId="223"/>
    <cellStyle name="Normal 20 2" xfId="224"/>
    <cellStyle name="Normal 20 3" xfId="225"/>
    <cellStyle name="Normal 21" xfId="226"/>
    <cellStyle name="Normal 21 2" xfId="227"/>
    <cellStyle name="Normal 21 3" xfId="228"/>
    <cellStyle name="Normal 22" xfId="229"/>
    <cellStyle name="Normal 22 2" xfId="230"/>
    <cellStyle name="Normal 22 3" xfId="231"/>
    <cellStyle name="Normal 23" xfId="232"/>
    <cellStyle name="Normal 23 2" xfId="233"/>
    <cellStyle name="Normal 23 3" xfId="234"/>
    <cellStyle name="Normal 24" xfId="235"/>
    <cellStyle name="Normal 24 2" xfId="236"/>
    <cellStyle name="Normal 24 3" xfId="237"/>
    <cellStyle name="Normal 25" xfId="238"/>
    <cellStyle name="Normal 26" xfId="239"/>
    <cellStyle name="Normal 26 2" xfId="240"/>
    <cellStyle name="Normal 26 2 2" xfId="241"/>
    <cellStyle name="Normal 26 2 3" xfId="242"/>
    <cellStyle name="Normal 26 3" xfId="243"/>
    <cellStyle name="Normal 26 4" xfId="244"/>
    <cellStyle name="Normal 27" xfId="245"/>
    <cellStyle name="Normal 27 2" xfId="246"/>
    <cellStyle name="Normal 27 3" xfId="247"/>
    <cellStyle name="Normal 28" xfId="248"/>
    <cellStyle name="Normal 28 2" xfId="249"/>
    <cellStyle name="Normal 28 3" xfId="250"/>
    <cellStyle name="Normal 29" xfId="251"/>
    <cellStyle name="Normal 29 2" xfId="252"/>
    <cellStyle name="Normal 29 3" xfId="253"/>
    <cellStyle name="Normal 3" xfId="254"/>
    <cellStyle name="Normal 3 2" xfId="255"/>
    <cellStyle name="Normal 3 3" xfId="256"/>
    <cellStyle name="Normal 3 3 2" xfId="257"/>
    <cellStyle name="Normal 3 3 3" xfId="258"/>
    <cellStyle name="Normal 3 4" xfId="259"/>
    <cellStyle name="Normal 3 5" xfId="260"/>
    <cellStyle name="Normal 30" xfId="2"/>
    <cellStyle name="Normal 30 2" xfId="261"/>
    <cellStyle name="Normal 30 3" xfId="262"/>
    <cellStyle name="Normal 31" xfId="263"/>
    <cellStyle name="Normal 4" xfId="264"/>
    <cellStyle name="Normal 4 2" xfId="265"/>
    <cellStyle name="Normal 4 3" xfId="266"/>
    <cellStyle name="Normal 4 4" xfId="267"/>
    <cellStyle name="Normal 5" xfId="268"/>
    <cellStyle name="Normal 5 2" xfId="269"/>
    <cellStyle name="Normal 5 3" xfId="270"/>
    <cellStyle name="Normal 6" xfId="271"/>
    <cellStyle name="Normal 6 2" xfId="272"/>
    <cellStyle name="Normal 7" xfId="273"/>
    <cellStyle name="Normal 7 2" xfId="274"/>
    <cellStyle name="Normal 7 3" xfId="275"/>
    <cellStyle name="Normal 8" xfId="276"/>
    <cellStyle name="Normal 8 2" xfId="277"/>
    <cellStyle name="Normal 9" xfId="278"/>
    <cellStyle name="Normal 9 2" xfId="279"/>
    <cellStyle name="Normal 9 3" xfId="280"/>
    <cellStyle name="Notă" xfId="281"/>
    <cellStyle name="Notă 2" xfId="282"/>
    <cellStyle name="Notă 2 2" xfId="283"/>
    <cellStyle name="Notă 2 3" xfId="284"/>
    <cellStyle name="Notă 3" xfId="285"/>
    <cellStyle name="Notă 4" xfId="286"/>
    <cellStyle name="Note 2" xfId="287"/>
    <cellStyle name="Note 2 2" xfId="288"/>
    <cellStyle name="Note 2 2 2" xfId="289"/>
    <cellStyle name="Note 2 2 3" xfId="290"/>
    <cellStyle name="Note 2 3" xfId="291"/>
    <cellStyle name="Note 2 4" xfId="292"/>
    <cellStyle name="Note 3" xfId="293"/>
    <cellStyle name="Note 3 2" xfId="294"/>
    <cellStyle name="Note 3 2 2" xfId="295"/>
    <cellStyle name="Note 3 2 3" xfId="296"/>
    <cellStyle name="Note 3 3" xfId="297"/>
    <cellStyle name="Note 3 4" xfId="298"/>
    <cellStyle name="Note 4" xfId="299"/>
    <cellStyle name="Note 4 2" xfId="300"/>
    <cellStyle name="Note 4 3" xfId="301"/>
    <cellStyle name="Note 5" xfId="302"/>
    <cellStyle name="Note 5 2" xfId="303"/>
    <cellStyle name="Note 5 3" xfId="304"/>
    <cellStyle name="Note 6" xfId="305"/>
    <cellStyle name="Note 6 2" xfId="306"/>
    <cellStyle name="Note 6 3" xfId="307"/>
    <cellStyle name="Output 2" xfId="308"/>
    <cellStyle name="Output 2 2" xfId="309"/>
    <cellStyle name="Output 2 3" xfId="310"/>
    <cellStyle name="Output 3" xfId="311"/>
    <cellStyle name="Output 3 2" xfId="312"/>
    <cellStyle name="Output 3 3" xfId="313"/>
    <cellStyle name="Percent 2" xfId="314"/>
    <cellStyle name="Percent 2 2" xfId="315"/>
    <cellStyle name="Percent 3" xfId="316"/>
    <cellStyle name="Percent 3 2" xfId="317"/>
    <cellStyle name="Percent 3 3" xfId="318"/>
    <cellStyle name="Percent 4" xfId="319"/>
    <cellStyle name="Percent 4 2" xfId="320"/>
    <cellStyle name="Percent 4 3" xfId="321"/>
    <cellStyle name="Percent 5" xfId="322"/>
    <cellStyle name="Percent 5 2" xfId="323"/>
    <cellStyle name="Percent 5 3" xfId="324"/>
    <cellStyle name="Percent 6" xfId="325"/>
    <cellStyle name="Style 1" xfId="326"/>
    <cellStyle name="Style 1 2" xfId="327"/>
    <cellStyle name="Text avertisment" xfId="328"/>
    <cellStyle name="Text explicativ" xfId="329"/>
    <cellStyle name="Title 2" xfId="330"/>
    <cellStyle name="Title 3" xfId="331"/>
    <cellStyle name="Titlu" xfId="332"/>
    <cellStyle name="Titlu 1" xfId="333"/>
    <cellStyle name="Titlu 2" xfId="334"/>
    <cellStyle name="Titlu 3" xfId="335"/>
    <cellStyle name="Titlu 3 2" xfId="336"/>
    <cellStyle name="Titlu 3 3" xfId="337"/>
    <cellStyle name="Titlu 4" xfId="338"/>
    <cellStyle name="Total 2" xfId="339"/>
    <cellStyle name="Total 2 2" xfId="340"/>
    <cellStyle name="Total 2 3" xfId="341"/>
    <cellStyle name="Total 3" xfId="342"/>
    <cellStyle name="Total 3 2" xfId="343"/>
    <cellStyle name="Total 3 3" xfId="344"/>
    <cellStyle name="Verificare celulă" xfId="345"/>
    <cellStyle name="Warning Text 2" xfId="346"/>
    <cellStyle name="Warning Text 3" xfId="3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6"/>
  <sheetViews>
    <sheetView tabSelected="1" zoomScale="60" zoomScaleNormal="60" workbookViewId="0">
      <pane xSplit="2" ySplit="3" topLeftCell="C10" activePane="bottomRight" state="frozen"/>
      <selection pane="topRight" activeCell="C1" sqref="C1"/>
      <selection pane="bottomLeft" activeCell="A8" sqref="A8"/>
      <selection pane="bottomRight" activeCell="B1" sqref="B1"/>
    </sheetView>
  </sheetViews>
  <sheetFormatPr defaultRowHeight="16.5"/>
  <cols>
    <col min="1" max="1" width="10" style="1" hidden="1" customWidth="1"/>
    <col min="2" max="2" width="18.28515625" style="1" customWidth="1"/>
    <col min="3" max="3" width="39.42578125" style="1" customWidth="1"/>
    <col min="4" max="4" width="98.28515625" style="2" customWidth="1"/>
    <col min="5" max="5" width="91.85546875" style="1" customWidth="1"/>
    <col min="6" max="6" width="79.5703125" style="2" customWidth="1"/>
    <col min="7" max="7" width="22" style="6" hidden="1" customWidth="1"/>
    <col min="8" max="8" width="21.85546875" style="6" customWidth="1"/>
    <col min="9" max="9" width="16.5703125" style="4" customWidth="1"/>
    <col min="10" max="10" width="22" style="4" customWidth="1"/>
    <col min="11" max="11" width="14.5703125" style="4" customWidth="1"/>
    <col min="12" max="12" width="21" style="1" customWidth="1"/>
    <col min="13" max="13" width="24.5703125" style="1" customWidth="1"/>
    <col min="14" max="16384" width="9.140625" style="1"/>
  </cols>
  <sheetData>
    <row r="2" spans="1:13" s="3" customFormat="1" ht="68.25" customHeight="1">
      <c r="A2" s="32" t="s">
        <v>5</v>
      </c>
      <c r="B2" s="34" t="s">
        <v>4</v>
      </c>
      <c r="C2" s="34" t="s">
        <v>1</v>
      </c>
      <c r="D2" s="30" t="s">
        <v>2</v>
      </c>
      <c r="E2" s="34" t="s">
        <v>13</v>
      </c>
      <c r="F2" s="30" t="s">
        <v>0</v>
      </c>
      <c r="G2" s="24" t="s">
        <v>71</v>
      </c>
      <c r="H2" s="24"/>
      <c r="I2" s="29" t="s">
        <v>6</v>
      </c>
      <c r="J2" s="30" t="s">
        <v>7</v>
      </c>
      <c r="K2" s="30" t="s">
        <v>3</v>
      </c>
      <c r="L2" s="30" t="s">
        <v>8</v>
      </c>
      <c r="M2" s="27" t="s">
        <v>11</v>
      </c>
    </row>
    <row r="3" spans="1:13" s="3" customFormat="1" ht="202.5" customHeight="1">
      <c r="A3" s="33"/>
      <c r="B3" s="36"/>
      <c r="C3" s="31"/>
      <c r="D3" s="31"/>
      <c r="E3" s="35"/>
      <c r="F3" s="28"/>
      <c r="G3" s="7" t="s">
        <v>10</v>
      </c>
      <c r="H3" s="8" t="s">
        <v>9</v>
      </c>
      <c r="I3" s="28"/>
      <c r="J3" s="31"/>
      <c r="K3" s="28"/>
      <c r="L3" s="31"/>
      <c r="M3" s="28"/>
    </row>
    <row r="4" spans="1:13" ht="240" customHeight="1">
      <c r="A4" s="5"/>
      <c r="B4" s="9" t="s">
        <v>31</v>
      </c>
      <c r="C4" s="10" t="s">
        <v>55</v>
      </c>
      <c r="D4" s="10" t="s">
        <v>51</v>
      </c>
      <c r="E4" s="11" t="s">
        <v>61</v>
      </c>
      <c r="F4" s="10" t="s">
        <v>14</v>
      </c>
      <c r="G4" s="12">
        <v>389190865</v>
      </c>
      <c r="H4" s="13">
        <f>G4*0.75</f>
        <v>291893148.75</v>
      </c>
      <c r="I4" s="14" t="s">
        <v>54</v>
      </c>
      <c r="J4" s="14" t="s">
        <v>39</v>
      </c>
      <c r="K4" s="15" t="s">
        <v>44</v>
      </c>
      <c r="L4" s="10" t="s">
        <v>12</v>
      </c>
      <c r="M4" s="9" t="s">
        <v>32</v>
      </c>
    </row>
    <row r="5" spans="1:13" ht="138" customHeight="1">
      <c r="A5" s="5"/>
      <c r="B5" s="9" t="s">
        <v>31</v>
      </c>
      <c r="C5" s="10" t="s">
        <v>56</v>
      </c>
      <c r="D5" s="10" t="s">
        <v>52</v>
      </c>
      <c r="E5" s="16" t="s">
        <v>62</v>
      </c>
      <c r="F5" s="10" t="s">
        <v>15</v>
      </c>
      <c r="G5" s="12">
        <v>26700000</v>
      </c>
      <c r="H5" s="13">
        <f>G5*0.75</f>
        <v>20025000</v>
      </c>
      <c r="I5" s="17" t="s">
        <v>45</v>
      </c>
      <c r="J5" s="18" t="s">
        <v>38</v>
      </c>
      <c r="K5" s="15" t="s">
        <v>44</v>
      </c>
      <c r="L5" s="10" t="s">
        <v>12</v>
      </c>
      <c r="M5" s="9" t="s">
        <v>16</v>
      </c>
    </row>
    <row r="6" spans="1:13" ht="128.25" customHeight="1">
      <c r="A6" s="5"/>
      <c r="B6" s="9" t="s">
        <v>31</v>
      </c>
      <c r="C6" s="10" t="s">
        <v>56</v>
      </c>
      <c r="D6" s="10" t="s">
        <v>52</v>
      </c>
      <c r="E6" s="16" t="s">
        <v>63</v>
      </c>
      <c r="F6" s="10" t="s">
        <v>17</v>
      </c>
      <c r="G6" s="12">
        <v>44752896</v>
      </c>
      <c r="H6" s="13">
        <f>G6*0.75</f>
        <v>33564672</v>
      </c>
      <c r="I6" s="19" t="s">
        <v>54</v>
      </c>
      <c r="J6" s="14" t="s">
        <v>39</v>
      </c>
      <c r="K6" s="15" t="s">
        <v>44</v>
      </c>
      <c r="L6" s="10" t="s">
        <v>12</v>
      </c>
      <c r="M6" s="9" t="s">
        <v>32</v>
      </c>
    </row>
    <row r="7" spans="1:13" ht="107.25" customHeight="1">
      <c r="A7" s="5"/>
      <c r="B7" s="9" t="s">
        <v>31</v>
      </c>
      <c r="C7" s="10" t="s">
        <v>57</v>
      </c>
      <c r="D7" s="10" t="s">
        <v>53</v>
      </c>
      <c r="E7" s="16" t="s">
        <v>64</v>
      </c>
      <c r="F7" s="10" t="s">
        <v>18</v>
      </c>
      <c r="G7" s="19" t="s">
        <v>19</v>
      </c>
      <c r="H7" s="13"/>
      <c r="I7" s="17" t="s">
        <v>41</v>
      </c>
      <c r="J7" s="19" t="s">
        <v>42</v>
      </c>
      <c r="K7" s="15" t="s">
        <v>46</v>
      </c>
      <c r="L7" s="10" t="s">
        <v>20</v>
      </c>
      <c r="M7" s="9" t="s">
        <v>32</v>
      </c>
    </row>
    <row r="8" spans="1:13" ht="123.75" customHeight="1">
      <c r="A8" s="5"/>
      <c r="B8" s="9" t="s">
        <v>31</v>
      </c>
      <c r="C8" s="10" t="s">
        <v>58</v>
      </c>
      <c r="D8" s="20" t="s">
        <v>21</v>
      </c>
      <c r="E8" s="21" t="s">
        <v>65</v>
      </c>
      <c r="F8" s="20" t="s">
        <v>22</v>
      </c>
      <c r="G8" s="13">
        <v>75200000</v>
      </c>
      <c r="H8" s="13">
        <f>G8*0.85</f>
        <v>63920000</v>
      </c>
      <c r="I8" s="17" t="s">
        <v>43</v>
      </c>
      <c r="J8" s="14" t="s">
        <v>41</v>
      </c>
      <c r="K8" s="15" t="s">
        <v>46</v>
      </c>
      <c r="L8" s="10" t="s">
        <v>20</v>
      </c>
      <c r="M8" s="9" t="s">
        <v>32</v>
      </c>
    </row>
    <row r="9" spans="1:13" ht="135" customHeight="1">
      <c r="A9" s="5"/>
      <c r="B9" s="9" t="s">
        <v>31</v>
      </c>
      <c r="C9" s="10" t="s">
        <v>58</v>
      </c>
      <c r="D9" s="20" t="s">
        <v>33</v>
      </c>
      <c r="E9" s="21" t="s">
        <v>66</v>
      </c>
      <c r="F9" s="20" t="s">
        <v>23</v>
      </c>
      <c r="G9" s="12">
        <f>H9/85%</f>
        <v>5010341.176470588</v>
      </c>
      <c r="H9" s="13">
        <v>4258790</v>
      </c>
      <c r="I9" s="12" t="s">
        <v>50</v>
      </c>
      <c r="J9" s="14" t="s">
        <v>39</v>
      </c>
      <c r="K9" s="14" t="s">
        <v>47</v>
      </c>
      <c r="L9" s="9" t="s">
        <v>20</v>
      </c>
      <c r="M9" s="9" t="s">
        <v>32</v>
      </c>
    </row>
    <row r="10" spans="1:13" ht="100.5" customHeight="1">
      <c r="A10" s="5"/>
      <c r="B10" s="9" t="s">
        <v>31</v>
      </c>
      <c r="C10" s="20" t="s">
        <v>59</v>
      </c>
      <c r="D10" s="20" t="s">
        <v>34</v>
      </c>
      <c r="E10" s="21" t="s">
        <v>67</v>
      </c>
      <c r="F10" s="20" t="s">
        <v>24</v>
      </c>
      <c r="G10" s="25">
        <f>H10/85%</f>
        <v>402352941.17647058</v>
      </c>
      <c r="H10" s="26">
        <v>342000000</v>
      </c>
      <c r="I10" s="12" t="s">
        <v>50</v>
      </c>
      <c r="J10" s="14" t="s">
        <v>39</v>
      </c>
      <c r="K10" s="22" t="s">
        <v>48</v>
      </c>
      <c r="L10" s="9" t="s">
        <v>20</v>
      </c>
      <c r="M10" s="9" t="s">
        <v>32</v>
      </c>
    </row>
    <row r="11" spans="1:13" ht="95.25" customHeight="1">
      <c r="A11" s="5"/>
      <c r="B11" s="9" t="s">
        <v>31</v>
      </c>
      <c r="C11" s="20" t="s">
        <v>59</v>
      </c>
      <c r="D11" s="20" t="s">
        <v>25</v>
      </c>
      <c r="E11" s="21" t="s">
        <v>67</v>
      </c>
      <c r="F11" s="20" t="s">
        <v>26</v>
      </c>
      <c r="G11" s="25"/>
      <c r="H11" s="26"/>
      <c r="I11" s="17" t="s">
        <v>43</v>
      </c>
      <c r="J11" s="12" t="s">
        <v>41</v>
      </c>
      <c r="K11" s="14" t="s">
        <v>49</v>
      </c>
      <c r="L11" s="9" t="s">
        <v>20</v>
      </c>
      <c r="M11" s="9" t="s">
        <v>32</v>
      </c>
    </row>
    <row r="12" spans="1:13" ht="111" customHeight="1">
      <c r="A12" s="5"/>
      <c r="B12" s="9" t="s">
        <v>31</v>
      </c>
      <c r="C12" s="20" t="s">
        <v>59</v>
      </c>
      <c r="D12" s="20" t="s">
        <v>27</v>
      </c>
      <c r="E12" s="21" t="s">
        <v>68</v>
      </c>
      <c r="F12" s="20" t="s">
        <v>28</v>
      </c>
      <c r="G12" s="13">
        <v>67058824</v>
      </c>
      <c r="H12" s="13">
        <f>G12*85%</f>
        <v>57000000.399999999</v>
      </c>
      <c r="I12" s="17" t="s">
        <v>43</v>
      </c>
      <c r="J12" s="12" t="s">
        <v>41</v>
      </c>
      <c r="K12" s="14" t="s">
        <v>49</v>
      </c>
      <c r="L12" s="9" t="s">
        <v>20</v>
      </c>
      <c r="M12" s="9" t="s">
        <v>32</v>
      </c>
    </row>
    <row r="13" spans="1:13" ht="107.25" customHeight="1">
      <c r="A13" s="5"/>
      <c r="B13" s="9" t="s">
        <v>31</v>
      </c>
      <c r="C13" s="20" t="s">
        <v>60</v>
      </c>
      <c r="D13" s="20" t="s">
        <v>35</v>
      </c>
      <c r="E13" s="20" t="s">
        <v>69</v>
      </c>
      <c r="F13" s="20" t="s">
        <v>29</v>
      </c>
      <c r="G13" s="13">
        <v>20964706</v>
      </c>
      <c r="H13" s="13">
        <f t="shared" ref="H13:H14" si="0">G13*0.85</f>
        <v>17820000.099999998</v>
      </c>
      <c r="I13" s="17" t="s">
        <v>40</v>
      </c>
      <c r="J13" s="14" t="s">
        <v>39</v>
      </c>
      <c r="K13" s="14" t="s">
        <v>47</v>
      </c>
      <c r="L13" s="10" t="s">
        <v>12</v>
      </c>
      <c r="M13" s="9" t="s">
        <v>32</v>
      </c>
    </row>
    <row r="14" spans="1:13" ht="105" customHeight="1">
      <c r="A14" s="5"/>
      <c r="B14" s="9" t="s">
        <v>31</v>
      </c>
      <c r="C14" s="20" t="s">
        <v>60</v>
      </c>
      <c r="D14" s="20" t="s">
        <v>36</v>
      </c>
      <c r="E14" s="21" t="s">
        <v>70</v>
      </c>
      <c r="F14" s="20" t="s">
        <v>30</v>
      </c>
      <c r="G14" s="13">
        <v>38117647</v>
      </c>
      <c r="H14" s="13">
        <f t="shared" si="0"/>
        <v>32399999.949999999</v>
      </c>
      <c r="I14" s="17" t="s">
        <v>40</v>
      </c>
      <c r="J14" s="14" t="s">
        <v>39</v>
      </c>
      <c r="K14" s="14" t="s">
        <v>47</v>
      </c>
      <c r="L14" s="10" t="s">
        <v>12</v>
      </c>
      <c r="M14" s="9" t="s">
        <v>32</v>
      </c>
    </row>
    <row r="16" spans="1:13" ht="23.25">
      <c r="C16" s="23" t="s">
        <v>37</v>
      </c>
      <c r="D16" s="23"/>
    </row>
  </sheetData>
  <autoFilter ref="A2:M14">
    <filterColumn colId="6" showButton="0"/>
  </autoFilter>
  <mergeCells count="15">
    <mergeCell ref="A2:A3"/>
    <mergeCell ref="C2:C3"/>
    <mergeCell ref="D2:D3"/>
    <mergeCell ref="E2:E3"/>
    <mergeCell ref="F2:F3"/>
    <mergeCell ref="B2:B3"/>
    <mergeCell ref="C16:D16"/>
    <mergeCell ref="G2:H2"/>
    <mergeCell ref="G10:G11"/>
    <mergeCell ref="H10:H11"/>
    <mergeCell ref="M2:M3"/>
    <mergeCell ref="I2:I3"/>
    <mergeCell ref="J2:J3"/>
    <mergeCell ref="K2:K3"/>
    <mergeCell ref="L2:L3"/>
  </mergeCells>
  <printOptions horizontalCentered="1"/>
  <pageMargins left="1" right="1" top="0.75" bottom="0.75" header="0.31496062992126" footer="0.31496062992126"/>
  <pageSetup paperSize="8" scale="38" fitToHeight="0" orientation="landscape" r:id="rId1"/>
  <headerFooter>
    <oddHeader>&amp;C&amp;"-,Bold"&amp;12CALENDAR
Apeluri care se estimează a fi lansate până la 30 iunie 2018</oddHeader>
    <oddFooter>&amp;C&amp;N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Apeluri estimate 2017-iunie2018</vt:lpstr>
      <vt:lpstr>'Apeluri estimate 2017-iunie2018'!Print_Titles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Malina Frateanu</cp:lastModifiedBy>
  <cp:lastPrinted>2017-11-23T15:19:24Z</cp:lastPrinted>
  <dcterms:created xsi:type="dcterms:W3CDTF">2017-11-01T10:04:52Z</dcterms:created>
  <dcterms:modified xsi:type="dcterms:W3CDTF">2017-11-23T15:29:17Z</dcterms:modified>
</cp:coreProperties>
</file>