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020" windowWidth="19440" windowHeight="11115" tabRatio="740"/>
  </bookViews>
  <sheets>
    <sheet name="Pagina de garda" sheetId="1" r:id="rId1"/>
    <sheet name="6.1.Centralizat estim salarii" sheetId="11" r:id="rId2"/>
    <sheet name="6.2 Cent.estimat.manag. proiect" sheetId="2" r:id="rId3"/>
    <sheet name="6.3.Centr.deplas" sheetId="4" r:id="rId4"/>
    <sheet name="6.4 Centr.estim.subv,burse,prem" sheetId="12" r:id="rId5"/>
    <sheet name="7.Sit. chelt eligibile" sheetId="7" r:id="rId6"/>
    <sheet name="8.Împărțire pe surse" sheetId="13" r:id="rId7"/>
    <sheet name="9.Solicitare" sheetId="14" r:id="rId8"/>
  </sheets>
  <definedNames>
    <definedName name="_xlnm.Print_Area" localSheetId="1">'6.1.Centralizat estim salarii'!$B$1:$L$41</definedName>
    <definedName name="_xlnm.Print_Area" localSheetId="2">'6.2 Cent.estimat.manag. proiect'!$A$1:$M$44</definedName>
    <definedName name="_xlnm.Print_Area" localSheetId="3">'6.3.Centr.deplas'!$A$1:$F$15</definedName>
    <definedName name="_xlnm.Print_Area" localSheetId="4">'6.4 Centr.estim.subv,burse,prem'!$A$1:$H$17</definedName>
    <definedName name="_xlnm.Print_Area" localSheetId="6">'8.Împărțire pe surse'!$A$1:$E$26</definedName>
    <definedName name="_xlnm.Print_Area" localSheetId="0">'Pagina de garda'!$A$1:$I$49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G4" i="13" l="1"/>
  <c r="F4" i="13"/>
  <c r="E4" i="13"/>
  <c r="D4" i="13"/>
  <c r="C4" i="13"/>
  <c r="J11" i="2" l="1"/>
  <c r="J10" i="2"/>
  <c r="J9" i="2"/>
  <c r="J8" i="2"/>
  <c r="G12" i="2"/>
  <c r="G11" i="2"/>
  <c r="G10" i="2"/>
  <c r="G9" i="2"/>
  <c r="G24" i="11"/>
  <c r="F24" i="11"/>
  <c r="E14" i="11"/>
  <c r="G13" i="2" l="1"/>
  <c r="E24" i="11" l="1"/>
  <c r="E23" i="11"/>
  <c r="E22" i="11"/>
  <c r="E21" i="11"/>
  <c r="E20" i="11"/>
  <c r="F26" i="2"/>
  <c r="E26" i="2"/>
  <c r="E25" i="2"/>
  <c r="E24" i="2"/>
  <c r="E23" i="2"/>
  <c r="E22" i="2"/>
  <c r="E25" i="11" l="1"/>
  <c r="E9" i="4"/>
  <c r="F9" i="4" l="1"/>
  <c r="D7" i="7" s="1"/>
  <c r="E7" i="7" s="1"/>
  <c r="C9" i="7" l="1"/>
  <c r="B9" i="7"/>
  <c r="F10" i="12" l="1"/>
  <c r="E10" i="12"/>
  <c r="D10" i="12"/>
  <c r="G14" i="11"/>
  <c r="F14" i="11"/>
  <c r="F23" i="11" l="1"/>
  <c r="F22" i="11"/>
  <c r="F21" i="11"/>
  <c r="F20" i="11"/>
  <c r="G22" i="11"/>
  <c r="G21" i="11"/>
  <c r="G20" i="11"/>
  <c r="G25" i="11" s="1"/>
  <c r="G23" i="11"/>
  <c r="E29" i="11"/>
  <c r="G10" i="12"/>
  <c r="D8" i="7" s="1"/>
  <c r="E8" i="7" s="1"/>
  <c r="H29" i="11"/>
  <c r="K29" i="11"/>
  <c r="F25" i="11" l="1"/>
  <c r="H33" i="11" s="1"/>
  <c r="H37" i="11" s="1"/>
  <c r="K33" i="11"/>
  <c r="K37" i="11" s="1"/>
  <c r="E33" i="11" l="1"/>
  <c r="E37" i="11" s="1"/>
  <c r="K38" i="11" s="1"/>
  <c r="D5" i="7" s="1"/>
  <c r="E5" i="7" l="1"/>
  <c r="K13" i="2"/>
  <c r="M12" i="2"/>
  <c r="M11" i="2"/>
  <c r="M10" i="2"/>
  <c r="M9" i="2"/>
  <c r="M8" i="2"/>
  <c r="H13" i="2"/>
  <c r="J12" i="2"/>
  <c r="E13" i="2"/>
  <c r="J13" i="2" l="1"/>
  <c r="M13" i="2"/>
  <c r="F24" i="2" l="1"/>
  <c r="F22" i="2"/>
  <c r="F23" i="2"/>
  <c r="F25" i="2"/>
  <c r="G25" i="2"/>
  <c r="G24" i="2"/>
  <c r="G23" i="2"/>
  <c r="G22" i="2"/>
  <c r="E31" i="2"/>
  <c r="K31" i="2"/>
  <c r="H31" i="2"/>
  <c r="M14" i="2"/>
  <c r="F27" i="2" l="1"/>
  <c r="H35" i="2" s="1"/>
  <c r="H39" i="2" s="1"/>
  <c r="G26" i="2"/>
  <c r="G27" i="2" s="1"/>
  <c r="K35" i="2" s="1"/>
  <c r="K39" i="2" s="1"/>
  <c r="E27" i="2"/>
  <c r="E35" i="2" s="1"/>
  <c r="E39" i="2" s="1"/>
  <c r="K40" i="2" l="1"/>
  <c r="D6" i="7" s="1"/>
  <c r="D9" i="7" s="1"/>
  <c r="C7" i="13" s="1"/>
  <c r="C9" i="13" l="1"/>
  <c r="C10" i="13"/>
  <c r="C13" i="13" s="1"/>
  <c r="C14" i="13" s="1"/>
  <c r="C8" i="13"/>
  <c r="E6" i="7"/>
  <c r="E9" i="7" s="1"/>
  <c r="C15" i="13" l="1"/>
  <c r="C17" i="13"/>
  <c r="C23" i="13" s="1"/>
  <c r="C11" i="13"/>
  <c r="C12" i="13" s="1"/>
  <c r="E6" i="14"/>
  <c r="C20" i="13" l="1"/>
  <c r="C18" i="13"/>
  <c r="C16" i="13" s="1"/>
  <c r="A6" i="14" s="1"/>
  <c r="H6" i="14" s="1"/>
  <c r="F8" i="14" s="1"/>
  <c r="C21" i="13" l="1"/>
  <c r="C24" i="13"/>
  <c r="C22" i="13" s="1"/>
  <c r="D6" i="14" s="1"/>
  <c r="I6" i="14" s="1"/>
  <c r="F9" i="14" s="1"/>
  <c r="C19" i="13"/>
</calcChain>
</file>

<file path=xl/sharedStrings.xml><?xml version="1.0" encoding="utf-8"?>
<sst xmlns="http://schemas.openxmlformats.org/spreadsheetml/2006/main" count="244" uniqueCount="175">
  <si>
    <t>Revizia</t>
  </si>
  <si>
    <t>Data:</t>
  </si>
  <si>
    <t>Până la:</t>
  </si>
  <si>
    <t>Numele beneficiarului:</t>
  </si>
  <si>
    <t xml:space="preserve">Adresa:  </t>
  </si>
  <si>
    <t xml:space="preserve">      </t>
  </si>
  <si>
    <t xml:space="preserve">CIF: </t>
  </si>
  <si>
    <t>(tel, fax, email)</t>
  </si>
  <si>
    <t>Detalii despre proiect:</t>
  </si>
  <si>
    <t xml:space="preserve">Titlul proiectului: </t>
  </si>
  <si>
    <t xml:space="preserve">Programul operaţional: </t>
  </si>
  <si>
    <t>Axa prioritară:</t>
  </si>
  <si>
    <t xml:space="preserve"> </t>
  </si>
  <si>
    <t>Banca / Trezorerie:</t>
  </si>
  <si>
    <t>Adresa:</t>
  </si>
  <si>
    <t>Responsabil întocmire cerere prefinantare (nume şi funcţie):</t>
  </si>
  <si>
    <t>Nr. Crt.</t>
  </si>
  <si>
    <t>Nume si prenume</t>
  </si>
  <si>
    <t>TOTAL</t>
  </si>
  <si>
    <t>a</t>
  </si>
  <si>
    <t>b</t>
  </si>
  <si>
    <t>Procent contribuţii</t>
  </si>
  <si>
    <t>Valoare eligibilă contribuţii</t>
  </si>
  <si>
    <t>(1)</t>
  </si>
  <si>
    <t>(2)</t>
  </si>
  <si>
    <t>(3)</t>
  </si>
  <si>
    <t>CAS</t>
  </si>
  <si>
    <t>CAS Accidente</t>
  </si>
  <si>
    <t>Sănătate</t>
  </si>
  <si>
    <t>Şomaj</t>
  </si>
  <si>
    <t>Total</t>
  </si>
  <si>
    <t>Contributii sociale angajator</t>
  </si>
  <si>
    <t>Nr crt.</t>
  </si>
  <si>
    <t>Valoare bursa/subventie/premiu</t>
  </si>
  <si>
    <t>Nr crt</t>
  </si>
  <si>
    <t>Tip deplasare (int/ext)</t>
  </si>
  <si>
    <t>TOTAL GENERAL</t>
  </si>
  <si>
    <t>e</t>
  </si>
  <si>
    <t>Funcţia: Reprezentant Legal</t>
  </si>
  <si>
    <t xml:space="preserve">Nume Prenume:                 </t>
  </si>
  <si>
    <t>Semnătura:</t>
  </si>
  <si>
    <t xml:space="preserve">Data: </t>
  </si>
  <si>
    <t>Actiune:</t>
  </si>
  <si>
    <t>Obiectiv specific:</t>
  </si>
  <si>
    <t>Nr. crt.</t>
  </si>
  <si>
    <t xml:space="preserve">Total </t>
  </si>
  <si>
    <t>reprezentând asistenţă financiară nerambursabilă (FEDR)</t>
  </si>
  <si>
    <t>Denumire Anexe</t>
  </si>
  <si>
    <t xml:space="preserve">Declar că toate documentele originale aşa cum sunt definite în lista de anexe sunt păstrate de instituţie, ştampilate, semnate şi sunt la dispoziţia consultării în scopul verificării/auditului. </t>
  </si>
  <si>
    <t>Categorii de cheltuieli eligibile</t>
  </si>
  <si>
    <t>Cheltuieli eligibile de efectuat până la sfârşitul proiectului</t>
  </si>
  <si>
    <t>(4)</t>
  </si>
  <si>
    <t>(5)</t>
  </si>
  <si>
    <t>(7)</t>
  </si>
  <si>
    <t>(10)</t>
  </si>
  <si>
    <t>Nume şi prenume</t>
  </si>
  <si>
    <t>(5)=(3)*(4)/100</t>
  </si>
  <si>
    <t>Prin prezenta cerere de prefinanțare solicit suma de:</t>
  </si>
  <si>
    <t>Sumă solicitată la plată prin prezenta Cerere de Prefinanțare</t>
  </si>
  <si>
    <t>SURSE DE FINANŢARE</t>
  </si>
  <si>
    <t>1</t>
  </si>
  <si>
    <t xml:space="preserve">Valoarea cheltuielilor eligibile solicitate prin prezenta cerere
</t>
  </si>
  <si>
    <t>1.1</t>
  </si>
  <si>
    <t>1.2</t>
  </si>
  <si>
    <t>2.1</t>
  </si>
  <si>
    <t>2.2</t>
  </si>
  <si>
    <t>3</t>
  </si>
  <si>
    <t xml:space="preserve">Cheltuieli eligibile estimate a fi realizate în perioada de referinţă, solicitate prin prezenta cerere </t>
  </si>
  <si>
    <t xml:space="preserve">Total   </t>
  </si>
  <si>
    <t>Valoarea totală a cheltuielilor eligibile estimate din prezenta Cerere de Prefinanțare împărțită pe surse de finanțare</t>
  </si>
  <si>
    <t>Sold prefinanțare neutilizată până în prezent</t>
  </si>
  <si>
    <t>Total general</t>
  </si>
  <si>
    <t xml:space="preserve">Total cheltuieli eligibile estimate a fi realizate aferente prezentei cereri de pre-finanțare   </t>
  </si>
  <si>
    <t>Luna n+1</t>
  </si>
  <si>
    <t>Luna n+2</t>
  </si>
  <si>
    <t>Luna n+3</t>
  </si>
  <si>
    <t>Contribuții sociale angajator estimate</t>
  </si>
  <si>
    <t>6.2. Cheltuieli aferente managementului de proiect - Centralizator estimativ salarii echipa de proiect</t>
  </si>
  <si>
    <t>7. Situaţia cheltuielilor eligibile estimate a fi realizate în cadrul proiectului</t>
  </si>
  <si>
    <t xml:space="preserve">9. Solicitare </t>
  </si>
  <si>
    <t>10.</t>
  </si>
  <si>
    <t>interna</t>
  </si>
  <si>
    <t>externa</t>
  </si>
  <si>
    <t>6.1.Cheltuieli salariale</t>
  </si>
  <si>
    <t>6.2.Cheltuieli aferente managementului de proiect</t>
  </si>
  <si>
    <t>Contribuție proprie              (3)</t>
  </si>
  <si>
    <t>6.1. Cheltuieli salariale - Situația statelor estimative de plată a salariilor/onorariilor</t>
  </si>
  <si>
    <t>6.4. Cheltuieli cu subvenții, burse, premii</t>
  </si>
  <si>
    <t>6.4.Cheltuieli cu subvenții, burse, premii - Centralizator estimativ acordare burse, subvenții, premii</t>
  </si>
  <si>
    <t>Salarii brute personal/ onorarii estimate</t>
  </si>
  <si>
    <t>Stat salarii/onorarii luna n+1</t>
  </si>
  <si>
    <t>Stat salarii/onorarii luna n+2</t>
  </si>
  <si>
    <t>Salarii brute/onorarii</t>
  </si>
  <si>
    <t>ADR</t>
  </si>
  <si>
    <t>ADI ITI</t>
  </si>
  <si>
    <t>Selectați tipul de beneficiar:</t>
  </si>
  <si>
    <t>Instituție publică</t>
  </si>
  <si>
    <t>Cod IBAN destinat exclusiv primirii prefinantarii:</t>
  </si>
  <si>
    <t>Valoare eligibilă estimată echipa de proiect</t>
  </si>
  <si>
    <t>Contribuție de la bugetul de stat                  (2)</t>
  </si>
  <si>
    <t>Contribuție de la bugetul de stat                  (5)</t>
  </si>
  <si>
    <t>Contribuție de la bugetul de stat           (7)=(2)-(5)</t>
  </si>
  <si>
    <t>Cheltuieli eligibile aprobate prin contractul de finanțare</t>
  </si>
  <si>
    <t>Cheltuieli eligibile autorizate până în prezent de AM conform cererilor de rambursare</t>
  </si>
  <si>
    <t>Programul Operațional Asistență Tehnică 2014-2020</t>
  </si>
  <si>
    <t xml:space="preserve">n </t>
  </si>
  <si>
    <t>Total salarii/onorarii</t>
  </si>
  <si>
    <t>Detalii despre contul bancar</t>
  </si>
  <si>
    <t>Documente însoţitoare:</t>
  </si>
  <si>
    <t>Nr. CTRF/
Cod SMIS al proiectului</t>
  </si>
  <si>
    <t>Asistență financiară nerambursabilă (FEDR)                                                                               (1)</t>
  </si>
  <si>
    <t>Asistență financiară nerambursabilă (FEDR)                                (4)</t>
  </si>
  <si>
    <t>Asistență financiară nerambursabilă (FEDR)                                 (6)=(1)-(4)</t>
  </si>
  <si>
    <t>Stat salarii luna n+1</t>
  </si>
  <si>
    <t>Stat salarii luna n+2</t>
  </si>
  <si>
    <t xml:space="preserve">Stat salarii luna n+3 </t>
  </si>
  <si>
    <t xml:space="preserve">Stat salarii/onorarii luna n+3 </t>
  </si>
  <si>
    <t>c</t>
  </si>
  <si>
    <t>d</t>
  </si>
  <si>
    <t>(6)</t>
  </si>
  <si>
    <t>(8)=(6)*(7)/100</t>
  </si>
  <si>
    <t>(9)</t>
  </si>
  <si>
    <t>(11)=(9)*(10)/100</t>
  </si>
  <si>
    <t>Valoare venit estimat fara concediu medical</t>
  </si>
  <si>
    <t xml:space="preserve"> 6.3. Cheltuieli cu deplasările - Situația estimativă a cheltuielilor cu deplasările</t>
  </si>
  <si>
    <t>6.3. Cheltuieli cu deplasările</t>
  </si>
  <si>
    <t>Procent de timp estimat a fi lucrat în cadrul proiectului (%)*</t>
  </si>
  <si>
    <t>…</t>
  </si>
  <si>
    <t>reprezentând contribuție de la bugetul de stat</t>
  </si>
  <si>
    <t>TOTAL estimativ salarii echipa de proiect</t>
  </si>
  <si>
    <t>Contribuţii angajator</t>
  </si>
  <si>
    <t>(4)=(1)-(2)-(3)</t>
  </si>
  <si>
    <t>Nr. Deplasări</t>
  </si>
  <si>
    <t>Valoare estimată deplasări*</t>
  </si>
  <si>
    <t xml:space="preserve">*Valoarea estimată deplasări va conține și valoarea TVA. </t>
  </si>
  <si>
    <t>3.1</t>
  </si>
  <si>
    <t>3.2</t>
  </si>
  <si>
    <t>4.1</t>
  </si>
  <si>
    <t>4.2</t>
  </si>
  <si>
    <t>6.1</t>
  </si>
  <si>
    <t>6.2</t>
  </si>
  <si>
    <t>4</t>
  </si>
  <si>
    <t>8. Calcul valoare cheltuieli eligibile estimate, solicitate prin prezenta cerere  pe surse de finanțare și categorie de intervenție</t>
  </si>
  <si>
    <t>pentru regiunea mai dezvoltată (reprezintă 6,10% din valoarea eligibilă de la pct.3)</t>
  </si>
  <si>
    <t>pentru regiunea mai puțin dezvoltată (reprezintă 93,90% din valoarea eligibilă de la pct.3)</t>
  </si>
  <si>
    <t>Asistenţă financiară nerambursabilă solicitată prin prezenta cerere</t>
  </si>
  <si>
    <t>Contribuție publică - pentru institutii publice:</t>
  </si>
  <si>
    <t>Contribuție publică solicitată de la bugetul de stat - pentru alti  beneficiari decât instituțiile publice:</t>
  </si>
  <si>
    <t>pentru regiunea mai dezvoltată (reprezintă 6,10% din valoarea eligibilă de la pct.1)</t>
  </si>
  <si>
    <t>pentru regiunea mai puțin dezvoltată (reprezintă 93,90% din valoarea eligibilă de la pct.1)</t>
  </si>
  <si>
    <t>pentru regiunea mai dezvoltată (reprezintă 80% din valoarea eligibilă de la pct.3.1)</t>
  </si>
  <si>
    <t>pentru regiunea mai puțin dezvoltată (reprezintă 85% din valoarea eligibilă de la pct.3.2)</t>
  </si>
  <si>
    <t>pentru regiunea mai dezvoltată (reprezintă 20% din valoarea eligibilă de la pct.3.1)</t>
  </si>
  <si>
    <t>pentru regiunea mai puțin dezvoltată (reprezintă 15% din valoarea eligibilă de la pct.3.2)</t>
  </si>
  <si>
    <t>5.1</t>
  </si>
  <si>
    <t>5.2</t>
  </si>
  <si>
    <t>Valoare salariu brut/onorariu</t>
  </si>
  <si>
    <t xml:space="preserve"> * cf. formularului privind activitatea derulată în cadrul proiectului finanțat din POAT 2014-2020 atașat.</t>
  </si>
  <si>
    <t>Nr. Cerere prefinanțare</t>
  </si>
  <si>
    <t>CERERE DE PREFINANȚARE</t>
  </si>
  <si>
    <t>PROGRAMUL OPERAȚIONAL ASISTENȚĂ TEHNICĂ 2014-2020</t>
  </si>
  <si>
    <r>
      <t xml:space="preserve">Perioada de referinţă         </t>
    </r>
    <r>
      <rPr>
        <sz val="11"/>
        <rFont val="Trebuchet MS"/>
        <family val="2"/>
        <charset val="238"/>
      </rPr>
      <t>de la:</t>
    </r>
  </si>
  <si>
    <r>
      <t>Date despre beneficiar:</t>
    </r>
    <r>
      <rPr>
        <sz val="11"/>
        <rFont val="Trebuchet MS"/>
        <family val="2"/>
        <charset val="238"/>
      </rPr>
      <t xml:space="preserve"> </t>
    </r>
  </si>
  <si>
    <r>
      <rPr>
        <b/>
        <sz val="11"/>
        <color indexed="8"/>
        <rFont val="Trebuchet MS"/>
        <family val="2"/>
        <charset val="238"/>
      </rPr>
      <t>Contribuție proprie privată</t>
    </r>
    <r>
      <rPr>
        <i/>
        <sz val="11"/>
        <color indexed="8"/>
        <rFont val="Trebuchet MS"/>
        <family val="2"/>
        <charset val="238"/>
      </rPr>
      <t xml:space="preserve">
   </t>
    </r>
    <r>
      <rPr>
        <sz val="11"/>
        <color indexed="8"/>
        <rFont val="Trebuchet MS"/>
        <family val="2"/>
        <charset val="238"/>
      </rPr>
      <t xml:space="preserve"> - în cazul în care solicitantul este o asociație care este înființată și funcționează în temeiul OG nr.26/2000, reprezintă maxim 2% din valoarea eligibilă de la pct.1.
    - în toate celelalte cazuri, se completează cu 0.</t>
    </r>
  </si>
  <si>
    <r>
      <rPr>
        <u/>
        <sz val="11"/>
        <color indexed="8"/>
        <rFont val="Trebuchet MS"/>
        <family val="2"/>
        <charset val="238"/>
      </rPr>
      <t>pentru regiunea mai dezvoltată</t>
    </r>
    <r>
      <rPr>
        <sz val="11"/>
        <color indexed="8"/>
        <rFont val="Trebuchet MS"/>
        <family val="2"/>
        <charset val="238"/>
      </rPr>
      <t>:
   - în cazul în care solicitantul este o asociație care este înființată și funcționează în temeiul OG nr.26/2000, reprezintă 6,1% din valoarea de la pct.2.
   - în toate celelalte cazuri, se completează cu 0.</t>
    </r>
  </si>
  <si>
    <r>
      <rPr>
        <u/>
        <sz val="11"/>
        <color indexed="8"/>
        <rFont val="Trebuchet MS"/>
        <family val="2"/>
        <charset val="238"/>
      </rPr>
      <t>pentru regiunea mai puțin dezvoltată</t>
    </r>
    <r>
      <rPr>
        <sz val="11"/>
        <color indexed="8"/>
        <rFont val="Trebuchet MS"/>
        <family val="2"/>
        <charset val="238"/>
      </rPr>
      <t>:
   - în cazul în care solicitantul este o asociație care este înființată și funcționează în temeiul OG nr.26/2000, reprezintă 93,9% din valoarea eligibilă de la pct.2.
   - în toate celelalte cazuri, se completează cu 0.</t>
    </r>
  </si>
  <si>
    <r>
      <rPr>
        <b/>
        <sz val="11"/>
        <color indexed="8"/>
        <rFont val="Trebuchet MS"/>
        <family val="2"/>
        <charset val="238"/>
      </rPr>
      <t xml:space="preserve">Valoarea eligibilă publică solicitată prin prezenta cerere </t>
    </r>
    <r>
      <rPr>
        <sz val="11"/>
        <color indexed="8"/>
        <rFont val="Trebuchet MS"/>
        <family val="2"/>
        <charset val="238"/>
      </rPr>
      <t xml:space="preserve">(reprezintă valoarea de la pct.1 - valoarea de la pct. 2)
</t>
    </r>
  </si>
  <si>
    <r>
      <t>In calitate de Beneficiar declar următoarele</t>
    </r>
    <r>
      <rPr>
        <b/>
        <sz val="11"/>
        <rFont val="Trebuchet MS"/>
        <family val="2"/>
        <charset val="238"/>
      </rPr>
      <t>:</t>
    </r>
  </si>
  <si>
    <r>
      <t>A)</t>
    </r>
    <r>
      <rPr>
        <sz val="7"/>
        <rFont val="Trebuchet MS"/>
        <family val="2"/>
        <charset val="238"/>
      </rPr>
      <t>    </t>
    </r>
    <r>
      <rPr>
        <sz val="11"/>
        <rFont val="Trebuchet MS"/>
        <family val="2"/>
        <charset val="238"/>
      </rPr>
      <t>Cererea de prefinantare se bazează pe estimări efectuate în baza documentelor de angajament, contractelor de muncă, ordinelor/deciziilor de numire, convențiilor civile încheiate, activităților previzionate, etc -după caz;</t>
    </r>
  </si>
  <si>
    <r>
      <t>B)</t>
    </r>
    <r>
      <rPr>
        <sz val="7"/>
        <rFont val="Trebuchet MS"/>
        <family val="2"/>
        <charset val="238"/>
      </rPr>
      <t>    </t>
    </r>
    <r>
      <rPr>
        <sz val="11"/>
        <rFont val="Trebuchet MS"/>
        <family val="2"/>
        <charset val="238"/>
      </rPr>
      <t> Sumele solicitate se vor utiliza în decursul perioadei pentru care au fost solicitate;</t>
    </r>
  </si>
  <si>
    <r>
      <t>C)</t>
    </r>
    <r>
      <rPr>
        <sz val="7"/>
        <rFont val="Trebuchet MS"/>
        <family val="2"/>
        <charset val="238"/>
      </rPr>
      <t>     </t>
    </r>
    <r>
      <rPr>
        <sz val="11"/>
        <rFont val="Trebuchet MS"/>
        <family val="2"/>
        <charset val="238"/>
      </rPr>
      <t>Contribuţia proprie este determinată în conformitate cu prevederile Contractului de  finanţare;</t>
    </r>
  </si>
  <si>
    <r>
      <t>D)</t>
    </r>
    <r>
      <rPr>
        <sz val="7"/>
        <rFont val="Trebuchet MS"/>
        <family val="2"/>
        <charset val="238"/>
      </rPr>
      <t>      </t>
    </r>
    <r>
      <rPr>
        <sz val="11"/>
        <rFont val="Trebuchet MS"/>
        <family val="2"/>
        <charset val="238"/>
      </rPr>
      <t>Proiectul nu este finanţat prin alte instrumente ale CE şi nici prin alte instrumente naţionale de cofinanţare decât cele precizate în Contractul de  finanţare;</t>
    </r>
  </si>
  <si>
    <r>
      <t>E)</t>
    </r>
    <r>
      <rPr>
        <sz val="7"/>
        <rFont val="Trebuchet MS"/>
        <family val="2"/>
        <charset val="238"/>
      </rPr>
      <t>      </t>
    </r>
    <r>
      <rPr>
        <sz val="11"/>
        <rFont val="Trebuchet MS"/>
        <family val="2"/>
        <charset val="238"/>
      </rPr>
      <t xml:space="preserve"> În termen de maxim 10 zile lucrătoare de la expirarea perioadei pentru care s-a acordat prefinantarea se va transmite cererea de rambursare aferenta prefinanțării împreună cu documentele care justifică cheltuirea prefinanțării;</t>
    </r>
  </si>
  <si>
    <r>
      <t>F)</t>
    </r>
    <r>
      <rPr>
        <sz val="7"/>
        <rFont val="Trebuchet MS"/>
        <family val="2"/>
        <charset val="238"/>
      </rPr>
      <t>    </t>
    </r>
    <r>
      <rPr>
        <sz val="11"/>
        <rFont val="Trebuchet MS"/>
        <family val="2"/>
        <charset val="238"/>
      </rPr>
      <t>Prezenta Cerere de prefinantare a fost completată cunoscând prevederile articolului 326 din Codul penal, cu privire la falsul în declaraţii.</t>
    </r>
  </si>
  <si>
    <r>
      <t>11.</t>
    </r>
    <r>
      <rPr>
        <b/>
        <sz val="7"/>
        <rFont val="Trebuchet MS"/>
        <family val="2"/>
        <charset val="238"/>
      </rPr>
      <t xml:space="preserve">                </t>
    </r>
    <r>
      <rPr>
        <b/>
        <sz val="11"/>
        <rFont val="Trebuchet MS"/>
        <family val="2"/>
        <charset val="238"/>
      </rPr>
      <t>Anexe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</si>
</sst>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lei&quot;;[Red]\-#,##0.00\ &quot;lei&quot;"/>
    <numFmt numFmtId="43" formatCode="_-* #,##0.00\ _l_e_i_-;\-* #,##0.00\ _l_e_i_-;_-* &quot;-&quot;??\ _l_e_i_-;_-@_-"/>
    <numFmt numFmtId="164" formatCode="_-* #,##0.00\ _L_e_i_-;\-* #,##0.00\ _L_e_i_-;_-* &quot;-&quot;??\ _L_e_i_-;_-@_-"/>
    <numFmt numFmtId="165" formatCode="#,##0.00;[Red]#,##0.00"/>
    <numFmt numFmtId="166" formatCode="#,##0.00\ _l_e_i"/>
    <numFmt numFmtId="167" formatCode="#,##0.00\ &quot;lei&quot;"/>
    <numFmt numFmtId="168" formatCode="#,##0.000\ &quot;lei&quot;"/>
    <numFmt numFmtId="169" formatCode="#,##0.00_ ;\-#,##0.00\ "/>
  </numFmts>
  <fonts count="4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6"/>
      <color theme="1"/>
      <name val="Trebuchet MS"/>
      <family val="2"/>
      <charset val="238"/>
    </font>
    <font>
      <sz val="10"/>
      <name val="Trebuchet MS"/>
      <family val="2"/>
      <charset val="238"/>
    </font>
    <font>
      <b/>
      <sz val="16"/>
      <name val="Trebuchet MS"/>
      <family val="2"/>
      <charset val="238"/>
    </font>
    <font>
      <b/>
      <sz val="10"/>
      <name val="Trebuchet MS"/>
      <family val="2"/>
      <charset val="238"/>
    </font>
    <font>
      <b/>
      <sz val="12"/>
      <name val="Trebuchet MS"/>
      <family val="2"/>
      <charset val="238"/>
    </font>
    <font>
      <sz val="12"/>
      <name val="Trebuchet MS"/>
      <family val="2"/>
      <charset val="238"/>
    </font>
    <font>
      <b/>
      <sz val="11"/>
      <name val="Trebuchet MS"/>
      <family val="2"/>
      <charset val="238"/>
    </font>
    <font>
      <sz val="11"/>
      <name val="Trebuchet MS"/>
      <family val="2"/>
      <charset val="238"/>
    </font>
    <font>
      <i/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b/>
      <sz val="11"/>
      <color rgb="FFFF0000"/>
      <name val="Trebuchet MS"/>
      <family val="2"/>
      <charset val="238"/>
    </font>
    <font>
      <b/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14"/>
      <name val="Trebuchet MS"/>
      <family val="2"/>
      <charset val="238"/>
    </font>
    <font>
      <sz val="14"/>
      <name val="Trebuchet MS"/>
      <family val="2"/>
      <charset val="238"/>
    </font>
    <font>
      <b/>
      <sz val="14"/>
      <color rgb="FFFF0000"/>
      <name val="Trebuchet MS"/>
      <family val="2"/>
      <charset val="238"/>
    </font>
    <font>
      <sz val="11"/>
      <color theme="0"/>
      <name val="Trebuchet MS"/>
      <family val="2"/>
      <charset val="238"/>
    </font>
    <font>
      <sz val="14"/>
      <color theme="0"/>
      <name val="Trebuchet MS"/>
      <family val="2"/>
      <charset val="238"/>
    </font>
    <font>
      <sz val="11"/>
      <color indexed="8"/>
      <name val="Trebuchet MS"/>
      <family val="2"/>
      <charset val="238"/>
    </font>
    <font>
      <i/>
      <sz val="11"/>
      <color indexed="8"/>
      <name val="Trebuchet MS"/>
      <family val="2"/>
      <charset val="238"/>
    </font>
    <font>
      <b/>
      <sz val="11"/>
      <color indexed="8"/>
      <name val="Trebuchet MS"/>
      <family val="2"/>
      <charset val="238"/>
    </font>
    <font>
      <u/>
      <sz val="11"/>
      <color indexed="8"/>
      <name val="Trebuchet MS"/>
      <family val="2"/>
      <charset val="238"/>
    </font>
    <font>
      <sz val="9"/>
      <name val="Trebuchet MS"/>
      <family val="2"/>
      <charset val="238"/>
    </font>
    <font>
      <b/>
      <u/>
      <sz val="11"/>
      <name val="Trebuchet MS"/>
      <family val="2"/>
      <charset val="238"/>
    </font>
    <font>
      <sz val="7"/>
      <name val="Trebuchet MS"/>
      <family val="2"/>
      <charset val="238"/>
    </font>
    <font>
      <b/>
      <sz val="7"/>
      <name val="Trebuchet MS"/>
      <family val="2"/>
      <charset val="238"/>
    </font>
    <font>
      <i/>
      <sz val="8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303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Font="1"/>
    <xf numFmtId="49" fontId="9" fillId="2" borderId="10" xfId="0" applyNumberFormat="1" applyFont="1" applyFill="1" applyBorder="1" applyAlignment="1">
      <alignment horizontal="center" vertical="top" wrapText="1"/>
    </xf>
    <xf numFmtId="0" fontId="10" fillId="0" borderId="0" xfId="0" applyFont="1"/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" fontId="4" fillId="6" borderId="10" xfId="0" applyNumberFormat="1" applyFont="1" applyFill="1" applyBorder="1" applyAlignment="1">
      <alignment horizontal="right" vertical="top" wrapText="1"/>
    </xf>
    <xf numFmtId="4" fontId="4" fillId="7" borderId="10" xfId="0" applyNumberFormat="1" applyFont="1" applyFill="1" applyBorder="1" applyAlignment="1">
      <alignment horizontal="right" vertical="top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49" fontId="9" fillId="2" borderId="3" xfId="0" applyNumberFormat="1" applyFont="1" applyFill="1" applyBorder="1" applyAlignment="1">
      <alignment horizontal="center" vertical="top" wrapText="1"/>
    </xf>
    <xf numFmtId="0" fontId="11" fillId="0" borderId="0" xfId="0" applyFont="1"/>
    <xf numFmtId="0" fontId="13" fillId="0" borderId="0" xfId="1" applyFont="1"/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horizontal="left" vertical="center" wrapText="1"/>
    </xf>
    <xf numFmtId="0" fontId="16" fillId="0" borderId="1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5" fillId="0" borderId="0" xfId="1" applyFont="1"/>
    <xf numFmtId="0" fontId="18" fillId="0" borderId="0" xfId="1" applyFont="1" applyAlignment="1">
      <alignment horizontal="center"/>
    </xf>
    <xf numFmtId="0" fontId="13" fillId="0" borderId="0" xfId="1" applyFont="1" applyBorder="1" applyAlignment="1">
      <alignment horizontal="left"/>
    </xf>
    <xf numFmtId="0" fontId="13" fillId="0" borderId="0" xfId="1" applyFont="1" applyBorder="1"/>
    <xf numFmtId="0" fontId="18" fillId="0" borderId="0" xfId="1" applyFont="1" applyAlignment="1"/>
    <xf numFmtId="0" fontId="13" fillId="0" borderId="0" xfId="1" applyFont="1" applyBorder="1" applyAlignment="1">
      <alignment horizontal="center"/>
    </xf>
    <xf numFmtId="0" fontId="11" fillId="0" borderId="1" xfId="0" applyFont="1" applyBorder="1"/>
    <xf numFmtId="0" fontId="13" fillId="0" borderId="1" xfId="1" applyFont="1" applyBorder="1"/>
    <xf numFmtId="0" fontId="15" fillId="0" borderId="2" xfId="1" applyFont="1" applyBorder="1" applyAlignment="1"/>
    <xf numFmtId="0" fontId="13" fillId="0" borderId="0" xfId="1" applyFont="1" applyBorder="1" applyAlignment="1"/>
    <xf numFmtId="0" fontId="19" fillId="0" borderId="0" xfId="1" applyFont="1"/>
    <xf numFmtId="0" fontId="19" fillId="0" borderId="0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8" fillId="0" borderId="0" xfId="1" applyFont="1"/>
    <xf numFmtId="0" fontId="19" fillId="0" borderId="0" xfId="1" applyFont="1" applyAlignment="1">
      <alignment wrapText="1"/>
    </xf>
    <xf numFmtId="0" fontId="19" fillId="0" borderId="0" xfId="1" applyFont="1" applyAlignment="1">
      <alignment horizontal="left" indent="2"/>
    </xf>
    <xf numFmtId="0" fontId="19" fillId="0" borderId="0" xfId="1" applyFont="1" applyAlignment="1"/>
    <xf numFmtId="0" fontId="19" fillId="0" borderId="0" xfId="1" applyFont="1" applyAlignment="1">
      <alignment vertical="center" wrapText="1"/>
    </xf>
    <xf numFmtId="0" fontId="13" fillId="0" borderId="0" xfId="1" applyFont="1" applyBorder="1" applyAlignment="1">
      <alignment horizontal="left" vertical="center" wrapText="1"/>
    </xf>
    <xf numFmtId="0" fontId="13" fillId="0" borderId="0" xfId="1" applyFont="1" applyAlignment="1">
      <alignment horizontal="left"/>
    </xf>
    <xf numFmtId="0" fontId="13" fillId="0" borderId="0" xfId="1" applyFont="1" applyAlignment="1">
      <alignment wrapText="1"/>
    </xf>
    <xf numFmtId="0" fontId="20" fillId="0" borderId="0" xfId="0" applyFont="1"/>
    <xf numFmtId="0" fontId="18" fillId="0" borderId="0" xfId="0" applyFont="1" applyBorder="1" applyAlignment="1">
      <alignment horizontal="left" vertical="top" wrapText="1"/>
    </xf>
    <xf numFmtId="0" fontId="13" fillId="0" borderId="0" xfId="0" applyFont="1"/>
    <xf numFmtId="0" fontId="21" fillId="0" borderId="0" xfId="0" applyFont="1"/>
    <xf numFmtId="0" fontId="11" fillId="0" borderId="0" xfId="0" applyFont="1" applyAlignment="1">
      <alignment vertical="center"/>
    </xf>
    <xf numFmtId="0" fontId="22" fillId="0" borderId="23" xfId="0" applyFont="1" applyBorder="1" applyAlignment="1">
      <alignment vertical="center"/>
    </xf>
    <xf numFmtId="0" fontId="22" fillId="0" borderId="29" xfId="0" applyFont="1" applyBorder="1" applyAlignment="1">
      <alignment vertical="center"/>
    </xf>
    <xf numFmtId="0" fontId="22" fillId="0" borderId="3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1" fillId="0" borderId="25" xfId="0" applyFont="1" applyFill="1" applyBorder="1" applyAlignment="1">
      <alignment vertical="center" wrapText="1"/>
    </xf>
    <xf numFmtId="0" fontId="21" fillId="0" borderId="25" xfId="0" applyFont="1" applyFill="1" applyBorder="1" applyAlignment="1">
      <alignment wrapText="1"/>
    </xf>
    <xf numFmtId="0" fontId="15" fillId="3" borderId="15" xfId="3" applyFont="1" applyFill="1" applyBorder="1" applyAlignment="1">
      <alignment horizontal="center" vertical="center"/>
    </xf>
    <xf numFmtId="0" fontId="15" fillId="3" borderId="9" xfId="3" applyFont="1" applyFill="1" applyBorder="1" applyAlignment="1">
      <alignment horizontal="center" vertical="center"/>
    </xf>
    <xf numFmtId="0" fontId="15" fillId="3" borderId="15" xfId="3" applyFont="1" applyFill="1" applyBorder="1" applyAlignment="1">
      <alignment horizontal="center" vertical="center" wrapText="1"/>
    </xf>
    <xf numFmtId="0" fontId="15" fillId="3" borderId="3" xfId="3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/>
    </xf>
    <xf numFmtId="0" fontId="22" fillId="0" borderId="6" xfId="0" applyFont="1" applyBorder="1"/>
    <xf numFmtId="43" fontId="22" fillId="0" borderId="5" xfId="5" applyFont="1" applyBorder="1" applyAlignment="1">
      <alignment horizontal="right"/>
    </xf>
    <xf numFmtId="43" fontId="22" fillId="0" borderId="35" xfId="5" applyFont="1" applyBorder="1" applyAlignment="1">
      <alignment horizontal="right"/>
    </xf>
    <xf numFmtId="0" fontId="22" fillId="0" borderId="7" xfId="0" applyFont="1" applyBorder="1" applyAlignment="1">
      <alignment horizontal="center"/>
    </xf>
    <xf numFmtId="0" fontId="22" fillId="0" borderId="1" xfId="0" applyFont="1" applyBorder="1"/>
    <xf numFmtId="43" fontId="22" fillId="0" borderId="7" xfId="5" applyFont="1" applyBorder="1" applyAlignment="1">
      <alignment horizontal="right"/>
    </xf>
    <xf numFmtId="43" fontId="22" fillId="0" borderId="33" xfId="5" applyFont="1" applyBorder="1" applyAlignment="1">
      <alignment horizontal="right"/>
    </xf>
    <xf numFmtId="0" fontId="22" fillId="0" borderId="7" xfId="0" applyFont="1" applyBorder="1" applyAlignment="1">
      <alignment horizontal="right"/>
    </xf>
    <xf numFmtId="0" fontId="22" fillId="0" borderId="33" xfId="0" applyFont="1" applyBorder="1" applyAlignment="1">
      <alignment horizontal="right"/>
    </xf>
    <xf numFmtId="0" fontId="22" fillId="0" borderId="8" xfId="0" applyFont="1" applyBorder="1"/>
    <xf numFmtId="0" fontId="22" fillId="0" borderId="20" xfId="0" applyFont="1" applyBorder="1"/>
    <xf numFmtId="0" fontId="22" fillId="0" borderId="8" xfId="0" applyFont="1" applyBorder="1" applyAlignment="1">
      <alignment horizontal="right"/>
    </xf>
    <xf numFmtId="0" fontId="22" fillId="0" borderId="50" xfId="0" applyFont="1" applyBorder="1" applyAlignment="1">
      <alignment horizontal="right"/>
    </xf>
    <xf numFmtId="43" fontId="22" fillId="6" borderId="9" xfId="5" applyFont="1" applyFill="1" applyBorder="1" applyAlignment="1">
      <alignment horizontal="right"/>
    </xf>
    <xf numFmtId="43" fontId="22" fillId="6" borderId="27" xfId="5" applyFont="1" applyFill="1" applyBorder="1" applyAlignment="1">
      <alignment horizontal="right"/>
    </xf>
    <xf numFmtId="0" fontId="21" fillId="0" borderId="0" xfId="0" applyFont="1" applyFill="1" applyBorder="1" applyAlignment="1">
      <alignment wrapText="1"/>
    </xf>
    <xf numFmtId="0" fontId="11" fillId="0" borderId="0" xfId="0" applyFont="1" applyBorder="1"/>
    <xf numFmtId="0" fontId="21" fillId="0" borderId="0" xfId="0" applyFont="1" applyBorder="1"/>
    <xf numFmtId="43" fontId="11" fillId="0" borderId="0" xfId="5" applyFont="1" applyBorder="1"/>
    <xf numFmtId="2" fontId="11" fillId="0" borderId="0" xfId="0" applyNumberFormat="1" applyFont="1" applyBorder="1" applyAlignment="1">
      <alignment wrapText="1"/>
    </xf>
    <xf numFmtId="0" fontId="11" fillId="0" borderId="31" xfId="0" applyFont="1" applyBorder="1" applyAlignment="1"/>
    <xf numFmtId="0" fontId="11" fillId="0" borderId="11" xfId="0" applyFont="1" applyBorder="1" applyAlignment="1"/>
    <xf numFmtId="0" fontId="11" fillId="0" borderId="3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49" fontId="21" fillId="3" borderId="30" xfId="0" applyNumberFormat="1" applyFont="1" applyFill="1" applyBorder="1" applyAlignment="1">
      <alignment horizontal="center" vertical="center"/>
    </xf>
    <xf numFmtId="49" fontId="21" fillId="3" borderId="17" xfId="0" applyNumberFormat="1" applyFont="1" applyFill="1" applyBorder="1" applyAlignment="1">
      <alignment horizontal="center" vertical="center"/>
    </xf>
    <xf numFmtId="0" fontId="11" fillId="0" borderId="7" xfId="0" applyFont="1" applyBorder="1"/>
    <xf numFmtId="10" fontId="11" fillId="0" borderId="1" xfId="6" applyNumberFormat="1" applyFont="1" applyBorder="1"/>
    <xf numFmtId="43" fontId="11" fillId="6" borderId="21" xfId="5" applyFont="1" applyFill="1" applyBorder="1"/>
    <xf numFmtId="43" fontId="21" fillId="6" borderId="14" xfId="5" applyFont="1" applyFill="1" applyBorder="1"/>
    <xf numFmtId="0" fontId="11" fillId="0" borderId="45" xfId="0" applyFont="1" applyBorder="1"/>
    <xf numFmtId="10" fontId="11" fillId="0" borderId="44" xfId="6" applyNumberFormat="1" applyFont="1" applyBorder="1"/>
    <xf numFmtId="0" fontId="21" fillId="6" borderId="15" xfId="0" applyFont="1" applyFill="1" applyBorder="1"/>
    <xf numFmtId="0" fontId="21" fillId="6" borderId="9" xfId="0" applyFont="1" applyFill="1" applyBorder="1"/>
    <xf numFmtId="4" fontId="21" fillId="6" borderId="19" xfId="0" applyNumberFormat="1" applyFont="1" applyFill="1" applyBorder="1"/>
    <xf numFmtId="0" fontId="18" fillId="0" borderId="31" xfId="0" applyFont="1" applyBorder="1" applyAlignment="1">
      <alignment horizontal="left" vertical="top"/>
    </xf>
    <xf numFmtId="0" fontId="18" fillId="0" borderId="11" xfId="0" applyFont="1" applyBorder="1" applyAlignment="1">
      <alignment horizontal="left" vertical="top"/>
    </xf>
    <xf numFmtId="4" fontId="18" fillId="6" borderId="3" xfId="0" applyNumberFormat="1" applyFont="1" applyFill="1" applyBorder="1" applyAlignment="1">
      <alignment horizontal="right" vertical="center" wrapText="1"/>
    </xf>
    <xf numFmtId="0" fontId="11" fillId="0" borderId="31" xfId="0" applyFont="1" applyBorder="1"/>
    <xf numFmtId="0" fontId="11" fillId="0" borderId="11" xfId="0" applyFont="1" applyBorder="1"/>
    <xf numFmtId="4" fontId="11" fillId="6" borderId="3" xfId="0" applyNumberFormat="1" applyFont="1" applyFill="1" applyBorder="1" applyAlignment="1">
      <alignment horizontal="right" vertical="center"/>
    </xf>
    <xf numFmtId="0" fontId="18" fillId="0" borderId="31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4" fontId="21" fillId="6" borderId="3" xfId="0" applyNumberFormat="1" applyFont="1" applyFill="1" applyBorder="1"/>
    <xf numFmtId="0" fontId="15" fillId="0" borderId="0" xfId="0" applyFont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165" fontId="25" fillId="3" borderId="7" xfId="7" applyNumberFormat="1" applyFont="1" applyFill="1" applyBorder="1" applyAlignment="1">
      <alignment horizontal="center" vertical="top" wrapText="1"/>
    </xf>
    <xf numFmtId="165" fontId="25" fillId="3" borderId="1" xfId="7" applyNumberFormat="1" applyFont="1" applyFill="1" applyBorder="1" applyAlignment="1">
      <alignment horizontal="center" vertical="top" wrapText="1"/>
    </xf>
    <xf numFmtId="165" fontId="25" fillId="3" borderId="14" xfId="7" applyNumberFormat="1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center"/>
    </xf>
    <xf numFmtId="49" fontId="26" fillId="3" borderId="21" xfId="7" applyNumberFormat="1" applyFont="1" applyFill="1" applyBorder="1" applyAlignment="1">
      <alignment horizontal="center" vertical="center" wrapText="1"/>
    </xf>
    <xf numFmtId="49" fontId="26" fillId="3" borderId="7" xfId="7" applyNumberFormat="1" applyFont="1" applyFill="1" applyBorder="1" applyAlignment="1">
      <alignment horizontal="center" vertical="center" wrapText="1"/>
    </xf>
    <xf numFmtId="49" fontId="26" fillId="3" borderId="1" xfId="7" applyNumberFormat="1" applyFont="1" applyFill="1" applyBorder="1" applyAlignment="1">
      <alignment horizontal="center" vertical="center" wrapText="1"/>
    </xf>
    <xf numFmtId="49" fontId="26" fillId="3" borderId="14" xfId="7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21" xfId="0" applyFont="1" applyBorder="1"/>
    <xf numFmtId="43" fontId="13" fillId="0" borderId="7" xfId="5" applyFont="1" applyBorder="1" applyAlignment="1"/>
    <xf numFmtId="4" fontId="13" fillId="0" borderId="1" xfId="5" applyNumberFormat="1" applyFont="1" applyBorder="1" applyAlignment="1"/>
    <xf numFmtId="43" fontId="13" fillId="6" borderId="1" xfId="5" applyFont="1" applyFill="1" applyBorder="1"/>
    <xf numFmtId="169" fontId="13" fillId="0" borderId="1" xfId="5" applyNumberFormat="1" applyFont="1" applyBorder="1" applyAlignment="1"/>
    <xf numFmtId="0" fontId="13" fillId="0" borderId="8" xfId="0" applyFont="1" applyBorder="1" applyAlignment="1">
      <alignment horizontal="center"/>
    </xf>
    <xf numFmtId="0" fontId="13" fillId="0" borderId="32" xfId="0" applyFont="1" applyBorder="1"/>
    <xf numFmtId="43" fontId="13" fillId="0" borderId="8" xfId="5" applyFont="1" applyBorder="1" applyAlignment="1"/>
    <xf numFmtId="4" fontId="13" fillId="0" borderId="20" xfId="5" applyNumberFormat="1" applyFont="1" applyBorder="1" applyAlignment="1"/>
    <xf numFmtId="43" fontId="13" fillId="6" borderId="20" xfId="5" applyFont="1" applyFill="1" applyBorder="1"/>
    <xf numFmtId="169" fontId="13" fillId="0" borderId="20" xfId="5" applyNumberFormat="1" applyFont="1" applyBorder="1" applyAlignment="1"/>
    <xf numFmtId="43" fontId="15" fillId="6" borderId="15" xfId="5" applyFont="1" applyFill="1" applyBorder="1" applyAlignment="1"/>
    <xf numFmtId="43" fontId="15" fillId="0" borderId="19" xfId="5" applyFont="1" applyBorder="1" applyAlignment="1"/>
    <xf numFmtId="43" fontId="15" fillId="6" borderId="3" xfId="5" applyFont="1" applyFill="1" applyBorder="1"/>
    <xf numFmtId="43" fontId="21" fillId="6" borderId="3" xfId="0" applyNumberFormat="1" applyFont="1" applyFill="1" applyBorder="1"/>
    <xf numFmtId="4" fontId="21" fillId="6" borderId="3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/>
    </xf>
    <xf numFmtId="0" fontId="21" fillId="3" borderId="5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164" fontId="21" fillId="7" borderId="1" xfId="0" applyNumberFormat="1" applyFont="1" applyFill="1" applyBorder="1"/>
    <xf numFmtId="0" fontId="11" fillId="0" borderId="20" xfId="0" applyFont="1" applyBorder="1" applyAlignment="1">
      <alignment horizontal="center" vertical="center"/>
    </xf>
    <xf numFmtId="43" fontId="11" fillId="7" borderId="44" xfId="5" applyFont="1" applyFill="1" applyBorder="1"/>
    <xf numFmtId="0" fontId="21" fillId="6" borderId="3" xfId="0" applyFont="1" applyFill="1" applyBorder="1" applyAlignment="1">
      <alignment horizontal="center"/>
    </xf>
    <xf numFmtId="164" fontId="21" fillId="6" borderId="3" xfId="0" applyNumberFormat="1" applyFont="1" applyFill="1" applyBorder="1"/>
    <xf numFmtId="0" fontId="21" fillId="3" borderId="1" xfId="0" applyFont="1" applyFill="1" applyBorder="1"/>
    <xf numFmtId="0" fontId="21" fillId="3" borderId="21" xfId="0" applyFont="1" applyFill="1" applyBorder="1"/>
    <xf numFmtId="43" fontId="11" fillId="0" borderId="1" xfId="5" applyFont="1" applyBorder="1"/>
    <xf numFmtId="43" fontId="11" fillId="0" borderId="21" xfId="5" applyFont="1" applyBorder="1"/>
    <xf numFmtId="0" fontId="11" fillId="7" borderId="0" xfId="0" applyFont="1" applyFill="1"/>
    <xf numFmtId="0" fontId="21" fillId="7" borderId="1" xfId="0" applyFont="1" applyFill="1" applyBorder="1"/>
    <xf numFmtId="0" fontId="11" fillId="7" borderId="1" xfId="0" applyFont="1" applyFill="1" applyBorder="1"/>
    <xf numFmtId="43" fontId="21" fillId="6" borderId="1" xfId="5" applyFont="1" applyFill="1" applyBorder="1"/>
    <xf numFmtId="43" fontId="21" fillId="6" borderId="3" xfId="5" applyFont="1" applyFill="1" applyBorder="1" applyAlignment="1">
      <alignment wrapText="1"/>
    </xf>
    <xf numFmtId="0" fontId="27" fillId="0" borderId="0" xfId="0" applyFont="1" applyFill="1"/>
    <xf numFmtId="0" fontId="28" fillId="0" borderId="0" xfId="0" applyFont="1" applyFill="1"/>
    <xf numFmtId="0" fontId="19" fillId="0" borderId="0" xfId="0" applyFont="1" applyFill="1"/>
    <xf numFmtId="0" fontId="19" fillId="0" borderId="0" xfId="0" applyFont="1"/>
    <xf numFmtId="43" fontId="29" fillId="5" borderId="0" xfId="2" applyFont="1" applyFill="1" applyAlignment="1">
      <alignment horizontal="center" vertical="center"/>
    </xf>
    <xf numFmtId="0" fontId="30" fillId="7" borderId="0" xfId="0" applyFont="1" applyFill="1"/>
    <xf numFmtId="9" fontId="30" fillId="7" borderId="0" xfId="0" applyNumberFormat="1" applyFont="1" applyFill="1"/>
    <xf numFmtId="0" fontId="30" fillId="0" borderId="0" xfId="0" applyFont="1"/>
    <xf numFmtId="0" fontId="27" fillId="0" borderId="3" xfId="0" applyFont="1" applyFill="1" applyBorder="1" applyAlignment="1">
      <alignment horizontal="center"/>
    </xf>
    <xf numFmtId="9" fontId="31" fillId="7" borderId="0" xfId="0" applyNumberFormat="1" applyFont="1" applyFill="1"/>
    <xf numFmtId="0" fontId="28" fillId="0" borderId="0" xfId="0" applyFont="1"/>
    <xf numFmtId="0" fontId="31" fillId="7" borderId="0" xfId="0" applyFont="1" applyFill="1"/>
    <xf numFmtId="0" fontId="27" fillId="0" borderId="1" xfId="0" applyFont="1" applyFill="1" applyBorder="1" applyAlignment="1">
      <alignment horizontal="center" vertical="center" wrapText="1" shrinkToFit="1"/>
    </xf>
    <xf numFmtId="0" fontId="28" fillId="0" borderId="0" xfId="0" applyFont="1" applyAlignment="1">
      <alignment vertical="center"/>
    </xf>
    <xf numFmtId="0" fontId="18" fillId="0" borderId="0" xfId="0" applyFont="1" applyFill="1" applyBorder="1" applyAlignment="1">
      <alignment horizontal="center" vertical="center" wrapText="1" shrinkToFit="1"/>
    </xf>
    <xf numFmtId="0" fontId="19" fillId="0" borderId="0" xfId="0" applyFont="1" applyAlignment="1">
      <alignment vertical="center"/>
    </xf>
    <xf numFmtId="49" fontId="32" fillId="4" borderId="1" xfId="0" applyNumberFormat="1" applyFont="1" applyFill="1" applyBorder="1" applyAlignment="1">
      <alignment horizontal="center" vertical="top" wrapText="1" shrinkToFit="1"/>
    </xf>
    <xf numFmtId="0" fontId="32" fillId="4" borderId="1" xfId="0" applyFont="1" applyFill="1" applyBorder="1" applyAlignment="1">
      <alignment vertical="top" wrapText="1" shrinkToFit="1"/>
    </xf>
    <xf numFmtId="167" fontId="32" fillId="6" borderId="1" xfId="0" applyNumberFormat="1" applyFont="1" applyFill="1" applyBorder="1" applyAlignment="1">
      <alignment vertical="top" wrapText="1" shrinkToFit="1"/>
    </xf>
    <xf numFmtId="0" fontId="11" fillId="0" borderId="0" xfId="0" applyFont="1" applyAlignment="1">
      <alignment vertical="top" wrapText="1" shrinkToFit="1"/>
    </xf>
    <xf numFmtId="0" fontId="32" fillId="4" borderId="1" xfId="0" applyFont="1" applyFill="1" applyBorder="1" applyAlignment="1">
      <alignment horizontal="left" vertical="top" wrapText="1" indent="1" shrinkToFit="1"/>
    </xf>
    <xf numFmtId="0" fontId="32" fillId="0" borderId="1" xfId="0" applyFont="1" applyFill="1" applyBorder="1" applyAlignment="1">
      <alignment horizontal="center" vertical="top" wrapText="1" shrinkToFit="1"/>
    </xf>
    <xf numFmtId="0" fontId="33" fillId="0" borderId="1" xfId="0" applyFont="1" applyFill="1" applyBorder="1" applyAlignment="1">
      <alignment horizontal="left" vertical="top" wrapText="1" shrinkToFit="1"/>
    </xf>
    <xf numFmtId="167" fontId="34" fillId="6" borderId="1" xfId="0" applyNumberFormat="1" applyFont="1" applyFill="1" applyBorder="1" applyAlignment="1">
      <alignment vertical="top" wrapText="1" shrinkToFit="1"/>
    </xf>
    <xf numFmtId="49" fontId="32" fillId="0" borderId="1" xfId="0" applyNumberFormat="1" applyFont="1" applyFill="1" applyBorder="1" applyAlignment="1">
      <alignment horizontal="center" vertical="top" wrapText="1" shrinkToFit="1"/>
    </xf>
    <xf numFmtId="0" fontId="32" fillId="0" borderId="1" xfId="0" applyFont="1" applyFill="1" applyBorder="1" applyAlignment="1">
      <alignment horizontal="left" vertical="top" wrapText="1" indent="2" shrinkToFit="1"/>
    </xf>
    <xf numFmtId="167" fontId="19" fillId="6" borderId="1" xfId="0" applyNumberFormat="1" applyFont="1" applyFill="1" applyBorder="1" applyAlignment="1">
      <alignment vertical="top" wrapText="1" shrinkToFit="1"/>
    </xf>
    <xf numFmtId="168" fontId="11" fillId="0" borderId="0" xfId="0" applyNumberFormat="1" applyFont="1" applyAlignment="1">
      <alignment vertical="top" wrapText="1" shrinkToFit="1"/>
    </xf>
    <xf numFmtId="0" fontId="34" fillId="4" borderId="1" xfId="0" applyFont="1" applyFill="1" applyBorder="1" applyAlignment="1">
      <alignment vertical="top" wrapText="1" shrinkToFit="1"/>
    </xf>
    <xf numFmtId="0" fontId="32" fillId="4" borderId="1" xfId="0" applyFont="1" applyFill="1" applyBorder="1" applyAlignment="1">
      <alignment horizontal="center" vertical="top" wrapText="1" shrinkToFit="1"/>
    </xf>
    <xf numFmtId="0" fontId="28" fillId="0" borderId="0" xfId="0" applyFont="1" applyBorder="1" applyAlignment="1">
      <alignment vertical="top" wrapText="1" shrinkToFit="1"/>
    </xf>
    <xf numFmtId="0" fontId="15" fillId="0" borderId="0" xfId="3" applyFont="1"/>
    <xf numFmtId="0" fontId="13" fillId="0" borderId="0" xfId="3" applyFont="1"/>
    <xf numFmtId="0" fontId="13" fillId="0" borderId="0" xfId="0" applyFont="1" applyAlignment="1">
      <alignment vertical="center"/>
    </xf>
    <xf numFmtId="49" fontId="36" fillId="0" borderId="10" xfId="0" applyNumberFormat="1" applyFont="1" applyBorder="1" applyAlignment="1">
      <alignment horizontal="center" vertical="center" wrapText="1"/>
    </xf>
    <xf numFmtId="166" fontId="19" fillId="6" borderId="10" xfId="0" applyNumberFormat="1" applyFont="1" applyFill="1" applyBorder="1" applyAlignment="1">
      <alignment horizontal="right" vertical="top" wrapText="1"/>
    </xf>
    <xf numFmtId="166" fontId="19" fillId="0" borderId="10" xfId="0" applyNumberFormat="1" applyFont="1" applyBorder="1" applyAlignment="1">
      <alignment horizontal="right" vertical="top" wrapText="1"/>
    </xf>
    <xf numFmtId="166" fontId="13" fillId="0" borderId="0" xfId="0" applyNumberFormat="1" applyFont="1"/>
    <xf numFmtId="8" fontId="11" fillId="6" borderId="0" xfId="0" applyNumberFormat="1" applyFont="1" applyFill="1"/>
    <xf numFmtId="8" fontId="11" fillId="0" borderId="0" xfId="0" applyNumberFormat="1" applyFont="1"/>
    <xf numFmtId="0" fontId="21" fillId="0" borderId="0" xfId="0" applyFont="1" applyAlignment="1">
      <alignment horizontal="left"/>
    </xf>
    <xf numFmtId="0" fontId="18" fillId="0" borderId="0" xfId="0" applyFont="1" applyBorder="1" applyAlignment="1">
      <alignment vertical="top" wrapText="1"/>
    </xf>
    <xf numFmtId="0" fontId="13" fillId="0" borderId="0" xfId="0" applyFont="1" applyBorder="1"/>
    <xf numFmtId="0" fontId="12" fillId="0" borderId="31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3" fillId="0" borderId="21" xfId="1" applyFont="1" applyBorder="1" applyAlignment="1">
      <alignment horizontal="left" vertical="center" wrapText="1"/>
    </xf>
    <xf numFmtId="0" fontId="13" fillId="0" borderId="38" xfId="1" applyFont="1" applyBorder="1" applyAlignment="1">
      <alignment horizontal="left" vertical="center" wrapText="1"/>
    </xf>
    <xf numFmtId="0" fontId="13" fillId="0" borderId="39" xfId="1" applyFont="1" applyBorder="1" applyAlignment="1">
      <alignment horizontal="left" vertical="center" wrapText="1"/>
    </xf>
    <xf numFmtId="0" fontId="13" fillId="0" borderId="21" xfId="1" applyFont="1" applyBorder="1" applyAlignment="1">
      <alignment horizontal="center" vertical="center" wrapText="1"/>
    </xf>
    <xf numFmtId="0" fontId="13" fillId="0" borderId="38" xfId="1" applyFont="1" applyBorder="1" applyAlignment="1">
      <alignment horizontal="center" vertical="center" wrapText="1"/>
    </xf>
    <xf numFmtId="0" fontId="13" fillId="0" borderId="39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wrapText="1"/>
    </xf>
    <xf numFmtId="0" fontId="13" fillId="0" borderId="38" xfId="1" applyFont="1" applyBorder="1" applyAlignment="1">
      <alignment horizontal="center" wrapText="1"/>
    </xf>
    <xf numFmtId="0" fontId="13" fillId="0" borderId="39" xfId="1" applyFont="1" applyBorder="1" applyAlignment="1">
      <alignment horizontal="center" wrapText="1"/>
    </xf>
    <xf numFmtId="0" fontId="14" fillId="0" borderId="31" xfId="1" applyFont="1" applyBorder="1" applyAlignment="1">
      <alignment horizontal="center"/>
    </xf>
    <xf numFmtId="0" fontId="14" fillId="0" borderId="11" xfId="1" applyFont="1" applyBorder="1" applyAlignment="1">
      <alignment horizontal="center"/>
    </xf>
    <xf numFmtId="0" fontId="14" fillId="0" borderId="12" xfId="1" applyFont="1" applyBorder="1" applyAlignment="1">
      <alignment horizontal="center"/>
    </xf>
    <xf numFmtId="0" fontId="18" fillId="0" borderId="0" xfId="0" applyFont="1" applyBorder="1" applyAlignment="1">
      <alignment horizontal="left" vertical="top" wrapText="1"/>
    </xf>
    <xf numFmtId="0" fontId="13" fillId="0" borderId="21" xfId="1" applyFont="1" applyBorder="1" applyAlignment="1">
      <alignment vertical="center" wrapText="1"/>
    </xf>
    <xf numFmtId="0" fontId="13" fillId="0" borderId="38" xfId="1" applyFont="1" applyBorder="1" applyAlignment="1">
      <alignment vertical="center" wrapText="1"/>
    </xf>
    <xf numFmtId="0" fontId="13" fillId="0" borderId="39" xfId="1" applyFont="1" applyBorder="1" applyAlignment="1">
      <alignment vertical="center" wrapText="1"/>
    </xf>
    <xf numFmtId="0" fontId="15" fillId="0" borderId="21" xfId="1" applyFont="1" applyBorder="1" applyAlignment="1">
      <alignment horizontal="center" vertical="center" wrapText="1"/>
    </xf>
    <xf numFmtId="0" fontId="15" fillId="0" borderId="38" xfId="1" applyFont="1" applyBorder="1" applyAlignment="1">
      <alignment horizontal="center" vertical="center" wrapText="1"/>
    </xf>
    <xf numFmtId="0" fontId="15" fillId="0" borderId="39" xfId="1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3" fillId="7" borderId="1" xfId="0" applyFont="1" applyFill="1" applyBorder="1" applyAlignment="1">
      <alignment horizontal="center" vertical="center" wrapText="1"/>
    </xf>
    <xf numFmtId="4" fontId="19" fillId="6" borderId="26" xfId="0" applyNumberFormat="1" applyFont="1" applyFill="1" applyBorder="1" applyAlignment="1">
      <alignment horizontal="right" vertical="center" wrapText="1"/>
    </xf>
    <xf numFmtId="0" fontId="19" fillId="6" borderId="51" xfId="0" applyFont="1" applyFill="1" applyBorder="1" applyAlignment="1">
      <alignment horizontal="right" vertical="center" wrapText="1"/>
    </xf>
    <xf numFmtId="0" fontId="19" fillId="6" borderId="52" xfId="0" applyFont="1" applyFill="1" applyBorder="1" applyAlignment="1">
      <alignment horizontal="right" vertical="center" wrapText="1"/>
    </xf>
    <xf numFmtId="0" fontId="19" fillId="3" borderId="34" xfId="0" applyFont="1" applyFill="1" applyBorder="1" applyAlignment="1">
      <alignment horizontal="center" vertical="center" wrapText="1"/>
    </xf>
    <xf numFmtId="0" fontId="19" fillId="3" borderId="45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0" fontId="19" fillId="0" borderId="37" xfId="0" applyFont="1" applyBorder="1" applyAlignment="1">
      <alignment horizontal="left" vertical="center" wrapText="1"/>
    </xf>
    <xf numFmtId="0" fontId="19" fillId="0" borderId="44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4" fontId="19" fillId="6" borderId="37" xfId="0" applyNumberFormat="1" applyFont="1" applyFill="1" applyBorder="1" applyAlignment="1">
      <alignment horizontal="right" vertical="center" wrapText="1"/>
    </xf>
    <xf numFmtId="4" fontId="19" fillId="6" borderId="44" xfId="0" applyNumberFormat="1" applyFont="1" applyFill="1" applyBorder="1" applyAlignment="1">
      <alignment horizontal="right" vertical="center" wrapText="1"/>
    </xf>
    <xf numFmtId="4" fontId="19" fillId="6" borderId="17" xfId="0" applyNumberFormat="1" applyFont="1" applyFill="1" applyBorder="1" applyAlignment="1">
      <alignment horizontal="righ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4" fontId="19" fillId="6" borderId="20" xfId="0" applyNumberFormat="1" applyFont="1" applyFill="1" applyBorder="1" applyAlignment="1">
      <alignment horizontal="right" vertical="center" wrapText="1"/>
    </xf>
    <xf numFmtId="0" fontId="19" fillId="6" borderId="44" xfId="0" applyFont="1" applyFill="1" applyBorder="1" applyAlignment="1">
      <alignment horizontal="right" vertical="center" wrapText="1"/>
    </xf>
    <xf numFmtId="0" fontId="19" fillId="6" borderId="28" xfId="0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/>
    </xf>
    <xf numFmtId="0" fontId="15" fillId="3" borderId="40" xfId="3" applyFont="1" applyFill="1" applyBorder="1" applyAlignment="1">
      <alignment horizontal="center" vertical="center" wrapText="1"/>
    </xf>
    <xf numFmtId="0" fontId="15" fillId="3" borderId="41" xfId="3" applyFont="1" applyFill="1" applyBorder="1" applyAlignment="1">
      <alignment horizontal="center" vertical="center" wrapText="1"/>
    </xf>
    <xf numFmtId="0" fontId="15" fillId="3" borderId="22" xfId="3" applyFont="1" applyFill="1" applyBorder="1" applyAlignment="1">
      <alignment horizontal="center" vertical="center" wrapText="1"/>
    </xf>
    <xf numFmtId="0" fontId="15" fillId="3" borderId="4" xfId="3" applyFont="1" applyFill="1" applyBorder="1" applyAlignment="1">
      <alignment horizontal="center" vertical="center" wrapText="1"/>
    </xf>
    <xf numFmtId="4" fontId="19" fillId="6" borderId="46" xfId="0" applyNumberFormat="1" applyFont="1" applyFill="1" applyBorder="1" applyAlignment="1">
      <alignment horizontal="right" vertical="center" wrapText="1"/>
    </xf>
    <xf numFmtId="4" fontId="19" fillId="6" borderId="51" xfId="0" applyNumberFormat="1" applyFont="1" applyFill="1" applyBorder="1" applyAlignment="1">
      <alignment horizontal="right" vertical="center" wrapText="1"/>
    </xf>
    <xf numFmtId="4" fontId="19" fillId="6" borderId="13" xfId="0" applyNumberFormat="1" applyFont="1" applyFill="1" applyBorder="1" applyAlignment="1">
      <alignment horizontal="right" vertical="center" wrapText="1"/>
    </xf>
    <xf numFmtId="0" fontId="15" fillId="3" borderId="34" xfId="3" applyFont="1" applyFill="1" applyBorder="1" applyAlignment="1">
      <alignment horizontal="center" vertical="center" wrapText="1"/>
    </xf>
    <xf numFmtId="0" fontId="15" fillId="3" borderId="36" xfId="3" applyFont="1" applyFill="1" applyBorder="1" applyAlignment="1">
      <alignment horizontal="center" vertical="center" wrapText="1"/>
    </xf>
    <xf numFmtId="0" fontId="15" fillId="3" borderId="37" xfId="3" applyFont="1" applyFill="1" applyBorder="1" applyAlignment="1">
      <alignment horizontal="center" vertical="center" wrapText="1"/>
    </xf>
    <xf numFmtId="0" fontId="15" fillId="3" borderId="28" xfId="3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left" vertical="top" wrapText="1"/>
    </xf>
    <xf numFmtId="0" fontId="15" fillId="0" borderId="3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165" fontId="25" fillId="3" borderId="46" xfId="7" applyNumberFormat="1" applyFont="1" applyFill="1" applyBorder="1" applyAlignment="1">
      <alignment horizontal="center" vertical="center" wrapText="1"/>
    </xf>
    <xf numFmtId="165" fontId="25" fillId="3" borderId="13" xfId="7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17" fontId="25" fillId="3" borderId="47" xfId="7" applyNumberFormat="1" applyFont="1" applyFill="1" applyBorder="1" applyAlignment="1">
      <alignment horizontal="center"/>
    </xf>
    <xf numFmtId="17" fontId="25" fillId="3" borderId="48" xfId="7" applyNumberFormat="1" applyFont="1" applyFill="1" applyBorder="1" applyAlignment="1">
      <alignment horizontal="center"/>
    </xf>
    <xf numFmtId="17" fontId="25" fillId="3" borderId="49" xfId="7" applyNumberFormat="1" applyFont="1" applyFill="1" applyBorder="1" applyAlignment="1">
      <alignment horizontal="center"/>
    </xf>
    <xf numFmtId="165" fontId="25" fillId="3" borderId="34" xfId="7" applyNumberFormat="1" applyFont="1" applyFill="1" applyBorder="1" applyAlignment="1">
      <alignment horizontal="center" vertical="center" wrapText="1"/>
    </xf>
    <xf numFmtId="165" fontId="25" fillId="3" borderId="30" xfId="7" applyNumberFormat="1" applyFont="1" applyFill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8" fillId="0" borderId="42" xfId="0" applyFont="1" applyBorder="1" applyAlignment="1">
      <alignment horizontal="left" vertical="top" wrapText="1" shrinkToFit="1"/>
    </xf>
    <xf numFmtId="0" fontId="18" fillId="0" borderId="0" xfId="0" applyFont="1" applyAlignment="1">
      <alignment horizontal="left" vertical="center" wrapTex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49" fontId="36" fillId="0" borderId="24" xfId="0" applyNumberFormat="1" applyFont="1" applyBorder="1" applyAlignment="1">
      <alignment horizontal="center" vertical="center" wrapText="1"/>
    </xf>
    <xf numFmtId="49" fontId="36" fillId="0" borderId="16" xfId="0" applyNumberFormat="1" applyFont="1" applyBorder="1" applyAlignment="1">
      <alignment horizontal="center" vertical="center" wrapText="1"/>
    </xf>
    <xf numFmtId="49" fontId="36" fillId="0" borderId="10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166" fontId="19" fillId="6" borderId="31" xfId="0" applyNumberFormat="1" applyFont="1" applyFill="1" applyBorder="1" applyAlignment="1">
      <alignment horizontal="center" vertical="top" wrapText="1"/>
    </xf>
    <xf numFmtId="166" fontId="11" fillId="0" borderId="11" xfId="0" applyNumberFormat="1" applyFont="1" applyBorder="1" applyAlignment="1">
      <alignment horizontal="center" wrapText="1"/>
    </xf>
    <xf numFmtId="166" fontId="11" fillId="0" borderId="12" xfId="0" applyNumberFormat="1" applyFont="1" applyBorder="1" applyAlignment="1">
      <alignment horizontal="center" wrapText="1"/>
    </xf>
    <xf numFmtId="0" fontId="18" fillId="0" borderId="0" xfId="0" applyFont="1" applyBorder="1" applyAlignment="1">
      <alignment vertical="top" wrapText="1"/>
    </xf>
    <xf numFmtId="0" fontId="18" fillId="0" borderId="0" xfId="0" applyFont="1" applyAlignment="1">
      <alignment horizontal="left"/>
    </xf>
    <xf numFmtId="0" fontId="18" fillId="2" borderId="2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left" vertical="top" wrapText="1"/>
    </xf>
    <xf numFmtId="0" fontId="19" fillId="0" borderId="29" xfId="0" applyFont="1" applyBorder="1" applyAlignment="1">
      <alignment horizontal="left" vertical="top" wrapText="1"/>
    </xf>
    <xf numFmtId="0" fontId="19" fillId="0" borderId="18" xfId="0" applyFont="1" applyBorder="1" applyAlignment="1">
      <alignment horizontal="left" vertical="top" wrapText="1"/>
    </xf>
    <xf numFmtId="0" fontId="40" fillId="0" borderId="24" xfId="0" applyFont="1" applyBorder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40" fillId="0" borderId="10" xfId="0" applyFont="1" applyBorder="1" applyAlignment="1">
      <alignment horizontal="left" vertical="center" wrapText="1"/>
    </xf>
  </cellXfs>
  <cellStyles count="8">
    <cellStyle name="Comma" xfId="5" builtinId="3"/>
    <cellStyle name="Comma 2" xfId="2"/>
    <cellStyle name="Comma 3" xfId="4"/>
    <cellStyle name="Normal" xfId="0" builtinId="0"/>
    <cellStyle name="Normal 2" xfId="1"/>
    <cellStyle name="Normal 3" xfId="3"/>
    <cellStyle name="Normal_Sheet1" xfId="7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view="pageLayout" topLeftCell="A43" zoomScaleNormal="100" zoomScaleSheetLayoutView="90" workbookViewId="0">
      <selection activeCell="I56" sqref="I56"/>
    </sheetView>
  </sheetViews>
  <sheetFormatPr defaultRowHeight="16.5" x14ac:dyDescent="0.3"/>
  <cols>
    <col min="1" max="1" width="9.140625" style="16"/>
    <col min="2" max="2" width="22.5703125" style="16" customWidth="1"/>
    <col min="3" max="3" width="14.5703125" style="16" customWidth="1"/>
    <col min="4" max="4" width="12.140625" style="16" customWidth="1"/>
    <col min="5" max="5" width="12" style="16" customWidth="1"/>
    <col min="6" max="6" width="11.5703125" style="16" customWidth="1"/>
    <col min="7" max="8" width="9.140625" style="16"/>
    <col min="9" max="9" width="11.85546875" style="16" customWidth="1"/>
    <col min="10" max="16384" width="9.140625" style="16"/>
  </cols>
  <sheetData>
    <row r="1" spans="1:9" ht="21.75" thickBot="1" x14ac:dyDescent="0.4">
      <c r="B1" s="201" t="s">
        <v>160</v>
      </c>
      <c r="C1" s="202"/>
      <c r="D1" s="202"/>
      <c r="E1" s="202"/>
      <c r="F1" s="202"/>
      <c r="G1" s="202"/>
      <c r="H1" s="202"/>
      <c r="I1" s="203"/>
    </row>
    <row r="2" spans="1:9" ht="21.75" thickBot="1" x14ac:dyDescent="0.4">
      <c r="A2" s="17"/>
      <c r="B2" s="213" t="s">
        <v>159</v>
      </c>
      <c r="C2" s="214"/>
      <c r="D2" s="214"/>
      <c r="E2" s="214"/>
      <c r="F2" s="214"/>
      <c r="G2" s="214"/>
      <c r="H2" s="214"/>
      <c r="I2" s="215"/>
    </row>
    <row r="3" spans="1:9" x14ac:dyDescent="0.3">
      <c r="A3" s="17"/>
      <c r="B3" s="17"/>
      <c r="C3" s="17"/>
      <c r="D3" s="17"/>
      <c r="E3" s="17"/>
      <c r="F3" s="17"/>
      <c r="G3" s="17"/>
      <c r="H3" s="17"/>
      <c r="I3" s="17"/>
    </row>
    <row r="4" spans="1:9" s="24" customFormat="1" ht="54" x14ac:dyDescent="0.25">
      <c r="A4" s="18">
        <v>1</v>
      </c>
      <c r="B4" s="19" t="s">
        <v>109</v>
      </c>
      <c r="C4" s="20"/>
      <c r="D4" s="21" t="s">
        <v>158</v>
      </c>
      <c r="E4" s="20"/>
      <c r="F4" s="22" t="s">
        <v>0</v>
      </c>
      <c r="G4" s="20"/>
      <c r="H4" s="22" t="s">
        <v>1</v>
      </c>
      <c r="I4" s="23"/>
    </row>
    <row r="5" spans="1:9" x14ac:dyDescent="0.3">
      <c r="A5" s="25"/>
      <c r="B5" s="25"/>
      <c r="C5" s="17"/>
      <c r="D5" s="17"/>
      <c r="E5" s="17"/>
      <c r="F5" s="17"/>
      <c r="G5" s="17"/>
      <c r="H5" s="17"/>
      <c r="I5" s="17"/>
    </row>
    <row r="6" spans="1:9" x14ac:dyDescent="0.3">
      <c r="A6" s="25"/>
      <c r="B6" s="26"/>
      <c r="C6" s="17"/>
      <c r="D6" s="17"/>
      <c r="E6" s="17"/>
      <c r="F6" s="27"/>
      <c r="G6" s="27"/>
      <c r="H6" s="27"/>
      <c r="I6" s="28"/>
    </row>
    <row r="7" spans="1:9" x14ac:dyDescent="0.3">
      <c r="A7" s="25">
        <v>2</v>
      </c>
      <c r="B7" s="29" t="s">
        <v>161</v>
      </c>
      <c r="C7" s="30"/>
      <c r="D7" s="31"/>
      <c r="E7" s="17" t="s">
        <v>2</v>
      </c>
      <c r="F7" s="32"/>
      <c r="G7" s="33"/>
      <c r="H7" s="34"/>
      <c r="I7" s="34"/>
    </row>
    <row r="8" spans="1:9" x14ac:dyDescent="0.3">
      <c r="A8" s="25"/>
      <c r="B8" s="29"/>
      <c r="C8" s="17"/>
      <c r="D8" s="17"/>
      <c r="E8" s="17"/>
      <c r="F8" s="17"/>
      <c r="G8" s="17"/>
      <c r="H8" s="17"/>
      <c r="I8" s="17"/>
    </row>
    <row r="9" spans="1:9" ht="18" x14ac:dyDescent="0.3">
      <c r="A9" s="25"/>
      <c r="B9" s="35"/>
      <c r="C9" s="17"/>
      <c r="D9" s="36"/>
      <c r="E9" s="36"/>
      <c r="F9" s="36"/>
      <c r="G9" s="37"/>
      <c r="H9" s="17"/>
      <c r="I9" s="17"/>
    </row>
    <row r="10" spans="1:9" x14ac:dyDescent="0.3">
      <c r="A10" s="25">
        <v>3</v>
      </c>
      <c r="B10" s="38" t="s">
        <v>162</v>
      </c>
      <c r="C10" s="17"/>
      <c r="D10" s="17"/>
      <c r="E10" s="17"/>
      <c r="F10" s="17"/>
      <c r="G10" s="17"/>
      <c r="H10" s="17"/>
      <c r="I10" s="17"/>
    </row>
    <row r="11" spans="1:9" x14ac:dyDescent="0.3">
      <c r="A11" s="25"/>
      <c r="B11" s="38"/>
      <c r="C11" s="17"/>
      <c r="D11" s="17"/>
      <c r="E11" s="17"/>
      <c r="F11" s="17"/>
      <c r="G11" s="17"/>
      <c r="H11" s="28"/>
      <c r="I11" s="28"/>
    </row>
    <row r="12" spans="1:9" x14ac:dyDescent="0.3">
      <c r="A12" s="25"/>
      <c r="B12" s="35" t="s">
        <v>3</v>
      </c>
      <c r="C12" s="207"/>
      <c r="D12" s="208"/>
      <c r="E12" s="208"/>
      <c r="F12" s="208"/>
      <c r="G12" s="208"/>
      <c r="H12" s="208"/>
      <c r="I12" s="209"/>
    </row>
    <row r="13" spans="1:9" x14ac:dyDescent="0.3">
      <c r="A13" s="25"/>
      <c r="B13" s="35"/>
      <c r="C13" s="17"/>
      <c r="D13" s="17"/>
      <c r="E13" s="17"/>
      <c r="F13" s="17"/>
      <c r="G13" s="17"/>
      <c r="H13" s="17"/>
      <c r="I13" s="17"/>
    </row>
    <row r="14" spans="1:9" x14ac:dyDescent="0.3">
      <c r="A14" s="25"/>
      <c r="B14" s="35" t="s">
        <v>4</v>
      </c>
      <c r="C14" s="204"/>
      <c r="D14" s="205"/>
      <c r="E14" s="205"/>
      <c r="F14" s="205"/>
      <c r="G14" s="205"/>
      <c r="H14" s="205"/>
      <c r="I14" s="206"/>
    </row>
    <row r="15" spans="1:9" x14ac:dyDescent="0.3">
      <c r="A15" s="25"/>
      <c r="B15" s="35" t="s">
        <v>5</v>
      </c>
      <c r="C15" s="17"/>
      <c r="D15" s="17"/>
      <c r="E15" s="17"/>
      <c r="F15" s="17"/>
      <c r="G15" s="17"/>
      <c r="H15" s="17"/>
      <c r="I15" s="17"/>
    </row>
    <row r="16" spans="1:9" x14ac:dyDescent="0.3">
      <c r="A16" s="25"/>
      <c r="B16" s="35" t="s">
        <v>6</v>
      </c>
      <c r="C16" s="210"/>
      <c r="D16" s="211"/>
      <c r="E16" s="211"/>
      <c r="F16" s="211"/>
      <c r="G16" s="211"/>
      <c r="H16" s="211"/>
      <c r="I16" s="212"/>
    </row>
    <row r="17" spans="1:9" x14ac:dyDescent="0.3">
      <c r="A17" s="25"/>
      <c r="B17" s="35"/>
      <c r="C17" s="17"/>
      <c r="D17" s="17"/>
      <c r="E17" s="17"/>
      <c r="F17" s="17"/>
      <c r="G17" s="17"/>
      <c r="H17" s="17"/>
      <c r="I17" s="17"/>
    </row>
    <row r="18" spans="1:9" ht="57" customHeight="1" x14ac:dyDescent="0.3">
      <c r="A18" s="25"/>
      <c r="B18" s="39" t="s">
        <v>15</v>
      </c>
      <c r="C18" s="204"/>
      <c r="D18" s="205"/>
      <c r="E18" s="205"/>
      <c r="F18" s="205"/>
      <c r="G18" s="205"/>
      <c r="H18" s="205"/>
      <c r="I18" s="206"/>
    </row>
    <row r="19" spans="1:9" x14ac:dyDescent="0.3">
      <c r="A19" s="25"/>
      <c r="B19" s="35" t="s">
        <v>7</v>
      </c>
      <c r="C19" s="204"/>
      <c r="D19" s="205"/>
      <c r="E19" s="205"/>
      <c r="F19" s="205"/>
      <c r="G19" s="205"/>
      <c r="H19" s="205"/>
      <c r="I19" s="206"/>
    </row>
    <row r="20" spans="1:9" x14ac:dyDescent="0.3">
      <c r="A20" s="25"/>
      <c r="B20" s="35"/>
      <c r="C20" s="17"/>
      <c r="D20" s="17"/>
      <c r="E20" s="17"/>
      <c r="F20" s="17"/>
      <c r="G20" s="17"/>
      <c r="H20" s="17"/>
      <c r="I20" s="17"/>
    </row>
    <row r="21" spans="1:9" x14ac:dyDescent="0.3">
      <c r="A21" s="25"/>
      <c r="B21" s="35"/>
      <c r="C21" s="17"/>
      <c r="D21" s="17"/>
      <c r="E21" s="17"/>
      <c r="F21" s="17"/>
      <c r="G21" s="17"/>
      <c r="H21" s="17"/>
      <c r="I21" s="17"/>
    </row>
    <row r="22" spans="1:9" x14ac:dyDescent="0.3">
      <c r="A22" s="25">
        <v>4</v>
      </c>
      <c r="B22" s="29" t="s">
        <v>8</v>
      </c>
      <c r="C22" s="17"/>
      <c r="D22" s="17"/>
      <c r="E22" s="17"/>
      <c r="F22" s="17"/>
      <c r="G22" s="17"/>
      <c r="H22" s="17"/>
      <c r="I22" s="17"/>
    </row>
    <row r="23" spans="1:9" x14ac:dyDescent="0.3">
      <c r="A23" s="25"/>
      <c r="B23" s="40"/>
      <c r="C23" s="17"/>
      <c r="D23" s="17"/>
      <c r="E23" s="17"/>
      <c r="F23" s="17"/>
      <c r="G23" s="17"/>
      <c r="H23" s="17"/>
      <c r="I23" s="17"/>
    </row>
    <row r="24" spans="1:9" x14ac:dyDescent="0.3">
      <c r="A24" s="25"/>
      <c r="B24" s="41" t="s">
        <v>9</v>
      </c>
      <c r="C24" s="204"/>
      <c r="D24" s="205"/>
      <c r="E24" s="205"/>
      <c r="F24" s="205"/>
      <c r="G24" s="205"/>
      <c r="H24" s="205"/>
      <c r="I24" s="206"/>
    </row>
    <row r="25" spans="1:9" x14ac:dyDescent="0.3">
      <c r="A25" s="25"/>
      <c r="B25" s="40"/>
      <c r="C25" s="17"/>
      <c r="D25" s="17"/>
      <c r="E25" s="17"/>
      <c r="F25" s="17"/>
      <c r="G25" s="17"/>
      <c r="H25" s="17"/>
      <c r="I25" s="17"/>
    </row>
    <row r="26" spans="1:9" x14ac:dyDescent="0.3">
      <c r="A26" s="25"/>
      <c r="B26" s="35" t="s">
        <v>10</v>
      </c>
      <c r="C26" s="220" t="s">
        <v>104</v>
      </c>
      <c r="D26" s="221"/>
      <c r="E26" s="221"/>
      <c r="F26" s="221"/>
      <c r="G26" s="221"/>
      <c r="H26" s="221"/>
      <c r="I26" s="222"/>
    </row>
    <row r="27" spans="1:9" x14ac:dyDescent="0.3">
      <c r="A27" s="25"/>
      <c r="B27" s="40"/>
      <c r="C27" s="17"/>
      <c r="D27" s="17"/>
      <c r="E27" s="17"/>
      <c r="F27" s="17"/>
      <c r="G27" s="17"/>
      <c r="H27" s="17"/>
      <c r="I27" s="17"/>
    </row>
    <row r="28" spans="1:9" x14ac:dyDescent="0.3">
      <c r="A28" s="25"/>
      <c r="B28" s="41" t="s">
        <v>11</v>
      </c>
      <c r="C28" s="204"/>
      <c r="D28" s="205"/>
      <c r="E28" s="205"/>
      <c r="F28" s="205"/>
      <c r="G28" s="205"/>
      <c r="H28" s="205"/>
      <c r="I28" s="206"/>
    </row>
    <row r="29" spans="1:9" x14ac:dyDescent="0.3">
      <c r="A29" s="25"/>
      <c r="B29" s="40" t="s">
        <v>12</v>
      </c>
      <c r="C29" s="17"/>
      <c r="D29" s="17"/>
      <c r="E29" s="17"/>
      <c r="F29" s="17"/>
      <c r="G29" s="17"/>
      <c r="H29" s="17"/>
      <c r="I29" s="17"/>
    </row>
    <row r="30" spans="1:9" ht="50.25" customHeight="1" x14ac:dyDescent="0.3">
      <c r="A30" s="25"/>
      <c r="B30" s="42" t="s">
        <v>43</v>
      </c>
      <c r="C30" s="204"/>
      <c r="D30" s="205"/>
      <c r="E30" s="205"/>
      <c r="F30" s="205"/>
      <c r="G30" s="205"/>
      <c r="H30" s="205"/>
      <c r="I30" s="206"/>
    </row>
    <row r="31" spans="1:9" ht="20.25" customHeight="1" x14ac:dyDescent="0.3">
      <c r="A31" s="25"/>
      <c r="B31" s="42"/>
      <c r="C31" s="43"/>
      <c r="D31" s="43"/>
      <c r="E31" s="43"/>
      <c r="F31" s="43"/>
      <c r="G31" s="43"/>
      <c r="H31" s="43"/>
      <c r="I31" s="43"/>
    </row>
    <row r="32" spans="1:9" ht="27.75" customHeight="1" x14ac:dyDescent="0.3">
      <c r="A32" s="25"/>
      <c r="B32" s="42" t="s">
        <v>42</v>
      </c>
      <c r="C32" s="207"/>
      <c r="D32" s="208"/>
      <c r="E32" s="208"/>
      <c r="F32" s="208"/>
      <c r="G32" s="208"/>
      <c r="H32" s="208"/>
      <c r="I32" s="209"/>
    </row>
    <row r="33" spans="1:9" x14ac:dyDescent="0.3">
      <c r="A33" s="25"/>
      <c r="B33" s="40"/>
      <c r="C33" s="44"/>
      <c r="D33" s="44"/>
      <c r="E33" s="44"/>
      <c r="F33" s="44"/>
      <c r="G33" s="44"/>
      <c r="H33" s="44"/>
      <c r="I33" s="44"/>
    </row>
    <row r="34" spans="1:9" x14ac:dyDescent="0.3">
      <c r="A34" s="25"/>
      <c r="B34" s="40"/>
      <c r="C34" s="44"/>
      <c r="D34" s="44"/>
      <c r="E34" s="44"/>
      <c r="F34" s="44"/>
      <c r="G34" s="44"/>
      <c r="H34" s="44"/>
      <c r="I34" s="44"/>
    </row>
    <row r="35" spans="1:9" x14ac:dyDescent="0.3">
      <c r="A35" s="25"/>
      <c r="B35" s="40"/>
      <c r="C35" s="17"/>
      <c r="D35" s="17"/>
      <c r="E35" s="17"/>
      <c r="F35" s="17"/>
      <c r="G35" s="17"/>
      <c r="H35" s="17"/>
      <c r="I35" s="17"/>
    </row>
    <row r="36" spans="1:9" x14ac:dyDescent="0.3">
      <c r="A36" s="25">
        <v>5</v>
      </c>
      <c r="B36" s="29" t="s">
        <v>107</v>
      </c>
      <c r="C36" s="17"/>
      <c r="D36" s="17"/>
      <c r="E36" s="17"/>
      <c r="F36" s="17"/>
      <c r="G36" s="17"/>
      <c r="H36" s="17"/>
      <c r="I36" s="17"/>
    </row>
    <row r="37" spans="1:9" x14ac:dyDescent="0.3">
      <c r="A37" s="25"/>
      <c r="B37" s="35"/>
      <c r="C37" s="17"/>
      <c r="D37" s="17"/>
      <c r="E37" s="17"/>
      <c r="F37" s="17"/>
      <c r="G37" s="17"/>
      <c r="H37" s="17"/>
      <c r="I37" s="17"/>
    </row>
    <row r="38" spans="1:9" x14ac:dyDescent="0.3">
      <c r="A38" s="25"/>
      <c r="B38" s="35" t="s">
        <v>13</v>
      </c>
      <c r="C38" s="204"/>
      <c r="D38" s="205"/>
      <c r="E38" s="205"/>
      <c r="F38" s="205"/>
      <c r="G38" s="205"/>
      <c r="H38" s="205"/>
      <c r="I38" s="206"/>
    </row>
    <row r="39" spans="1:9" x14ac:dyDescent="0.3">
      <c r="A39" s="25"/>
      <c r="B39" s="35"/>
      <c r="C39" s="44"/>
      <c r="D39" s="44"/>
      <c r="E39" s="44"/>
      <c r="F39" s="44"/>
      <c r="G39" s="44"/>
      <c r="H39" s="44"/>
      <c r="I39" s="44"/>
    </row>
    <row r="40" spans="1:9" x14ac:dyDescent="0.3">
      <c r="A40" s="25"/>
      <c r="B40" s="35" t="s">
        <v>14</v>
      </c>
      <c r="C40" s="204"/>
      <c r="D40" s="205"/>
      <c r="E40" s="205"/>
      <c r="F40" s="205"/>
      <c r="G40" s="205"/>
      <c r="H40" s="205"/>
      <c r="I40" s="206"/>
    </row>
    <row r="41" spans="1:9" x14ac:dyDescent="0.3">
      <c r="A41" s="25"/>
      <c r="B41" s="35"/>
      <c r="C41" s="17"/>
      <c r="D41" s="17"/>
      <c r="E41" s="17"/>
      <c r="F41" s="17"/>
      <c r="G41" s="17"/>
      <c r="H41" s="17"/>
      <c r="I41" s="17"/>
    </row>
    <row r="42" spans="1:9" ht="49.5" x14ac:dyDescent="0.3">
      <c r="A42" s="25"/>
      <c r="B42" s="39" t="s">
        <v>97</v>
      </c>
      <c r="C42" s="217"/>
      <c r="D42" s="218"/>
      <c r="E42" s="218"/>
      <c r="F42" s="218"/>
      <c r="G42" s="218"/>
      <c r="H42" s="218"/>
      <c r="I42" s="219"/>
    </row>
    <row r="43" spans="1:9" x14ac:dyDescent="0.3">
      <c r="A43" s="25"/>
      <c r="B43" s="45"/>
      <c r="C43" s="17"/>
      <c r="D43" s="17"/>
      <c r="E43" s="17"/>
      <c r="F43" s="17"/>
      <c r="G43" s="17"/>
      <c r="H43" s="17"/>
      <c r="I43" s="17"/>
    </row>
    <row r="44" spans="1:9" x14ac:dyDescent="0.3">
      <c r="A44" s="25"/>
      <c r="B44" s="17"/>
      <c r="C44" s="17"/>
      <c r="D44" s="17"/>
      <c r="E44" s="17"/>
      <c r="F44" s="17"/>
      <c r="G44" s="17"/>
      <c r="H44" s="17"/>
      <c r="I44" s="17"/>
    </row>
    <row r="46" spans="1:9" x14ac:dyDescent="0.3">
      <c r="C46" s="46"/>
    </row>
    <row r="47" spans="1:9" ht="29.25" customHeight="1" x14ac:dyDescent="0.3">
      <c r="C47" s="223"/>
      <c r="D47" s="224"/>
      <c r="E47" s="224"/>
      <c r="F47" s="224"/>
      <c r="G47" s="224"/>
      <c r="H47" s="224"/>
      <c r="I47" s="224"/>
    </row>
    <row r="48" spans="1:9" x14ac:dyDescent="0.3">
      <c r="C48" s="46"/>
    </row>
    <row r="50" spans="2:9" x14ac:dyDescent="0.3">
      <c r="B50" s="216"/>
      <c r="C50" s="216"/>
      <c r="D50" s="216"/>
      <c r="E50" s="216"/>
      <c r="F50" s="216"/>
      <c r="G50" s="216"/>
      <c r="H50" s="216"/>
      <c r="I50" s="216"/>
    </row>
    <row r="51" spans="2:9" x14ac:dyDescent="0.3">
      <c r="B51" s="216"/>
      <c r="C51" s="216"/>
      <c r="D51" s="216"/>
      <c r="E51" s="216"/>
      <c r="F51" s="216"/>
      <c r="G51" s="216"/>
      <c r="H51" s="47"/>
      <c r="I51" s="48"/>
    </row>
  </sheetData>
  <mergeCells count="18">
    <mergeCell ref="B50:I50"/>
    <mergeCell ref="B51:G51"/>
    <mergeCell ref="C42:I42"/>
    <mergeCell ref="C24:I24"/>
    <mergeCell ref="C38:I38"/>
    <mergeCell ref="C40:I40"/>
    <mergeCell ref="C26:I26"/>
    <mergeCell ref="C47:I47"/>
    <mergeCell ref="C32:I32"/>
    <mergeCell ref="C28:I28"/>
    <mergeCell ref="C30:I30"/>
    <mergeCell ref="B1:I1"/>
    <mergeCell ref="C18:I18"/>
    <mergeCell ref="C19:I19"/>
    <mergeCell ref="C12:I12"/>
    <mergeCell ref="C16:I16"/>
    <mergeCell ref="B2:I2"/>
    <mergeCell ref="C14:I14"/>
  </mergeCell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Footer xml:space="preserve">&amp;R&amp;"Trebuchet MS,Regular"&amp;12F-PO.DGATPE.11.01 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3"/>
  <sheetViews>
    <sheetView view="pageLayout" topLeftCell="C22" zoomScaleNormal="85" zoomScaleSheetLayoutView="80" workbookViewId="0">
      <selection activeCell="C28" sqref="C28:I28"/>
    </sheetView>
  </sheetViews>
  <sheetFormatPr defaultRowHeight="16.5" x14ac:dyDescent="0.3"/>
  <cols>
    <col min="1" max="1" width="9.140625" style="16"/>
    <col min="2" max="2" width="14.42578125" style="16" customWidth="1"/>
    <col min="3" max="3" width="18.140625" style="16" customWidth="1"/>
    <col min="4" max="4" width="14.85546875" style="16" customWidth="1"/>
    <col min="5" max="5" width="16" style="16" customWidth="1"/>
    <col min="6" max="6" width="16.140625" style="16" customWidth="1"/>
    <col min="7" max="7" width="17.140625" style="16" customWidth="1"/>
    <col min="8" max="8" width="15.28515625" style="16" customWidth="1"/>
    <col min="9" max="9" width="16.5703125" style="16" customWidth="1"/>
    <col min="10" max="10" width="14.85546875" style="16" customWidth="1"/>
    <col min="11" max="11" width="17" style="16" customWidth="1"/>
    <col min="12" max="12" width="14" style="16" customWidth="1"/>
    <col min="13" max="13" width="14.140625" style="16" customWidth="1"/>
    <col min="14" max="14" width="14.42578125" style="16" customWidth="1"/>
    <col min="15" max="16384" width="9.140625" style="16"/>
  </cols>
  <sheetData>
    <row r="2" spans="2:8" x14ac:dyDescent="0.3">
      <c r="B2" s="49" t="s">
        <v>86</v>
      </c>
    </row>
    <row r="3" spans="2:8" x14ac:dyDescent="0.3">
      <c r="B3" s="49"/>
    </row>
    <row r="4" spans="2:8" ht="15" customHeight="1" thickBot="1" x14ac:dyDescent="0.35">
      <c r="C4" s="49" t="s">
        <v>89</v>
      </c>
    </row>
    <row r="5" spans="2:8" s="50" customFormat="1" ht="17.25" thickBot="1" x14ac:dyDescent="0.3">
      <c r="C5" s="51"/>
      <c r="D5" s="52"/>
      <c r="E5" s="53" t="s">
        <v>73</v>
      </c>
      <c r="F5" s="53" t="s">
        <v>74</v>
      </c>
      <c r="G5" s="54" t="s">
        <v>75</v>
      </c>
      <c r="H5" s="55"/>
    </row>
    <row r="6" spans="2:8" x14ac:dyDescent="0.3">
      <c r="C6" s="251" t="s">
        <v>16</v>
      </c>
      <c r="D6" s="253" t="s">
        <v>17</v>
      </c>
      <c r="E6" s="251" t="s">
        <v>156</v>
      </c>
      <c r="F6" s="244" t="s">
        <v>156</v>
      </c>
      <c r="G6" s="246" t="s">
        <v>156</v>
      </c>
      <c r="H6" s="56"/>
    </row>
    <row r="7" spans="2:8" ht="28.5" customHeight="1" thickBot="1" x14ac:dyDescent="0.35">
      <c r="C7" s="252"/>
      <c r="D7" s="254"/>
      <c r="E7" s="252"/>
      <c r="F7" s="245"/>
      <c r="G7" s="247"/>
      <c r="H7" s="56"/>
    </row>
    <row r="8" spans="2:8" ht="17.25" thickBot="1" x14ac:dyDescent="0.35">
      <c r="C8" s="57" t="s">
        <v>19</v>
      </c>
      <c r="D8" s="58" t="s">
        <v>20</v>
      </c>
      <c r="E8" s="59" t="s">
        <v>117</v>
      </c>
      <c r="F8" s="59" t="s">
        <v>118</v>
      </c>
      <c r="G8" s="60" t="s">
        <v>37</v>
      </c>
      <c r="H8" s="56"/>
    </row>
    <row r="9" spans="2:8" x14ac:dyDescent="0.3">
      <c r="C9" s="61">
        <v>1</v>
      </c>
      <c r="D9" s="62"/>
      <c r="E9" s="63"/>
      <c r="F9" s="63"/>
      <c r="G9" s="64"/>
      <c r="H9" s="56"/>
    </row>
    <row r="10" spans="2:8" x14ac:dyDescent="0.3">
      <c r="C10" s="65">
        <v>2</v>
      </c>
      <c r="D10" s="66"/>
      <c r="E10" s="67"/>
      <c r="F10" s="67"/>
      <c r="G10" s="68"/>
      <c r="H10" s="56"/>
    </row>
    <row r="11" spans="2:8" x14ac:dyDescent="0.3">
      <c r="C11" s="65">
        <v>3</v>
      </c>
      <c r="D11" s="66"/>
      <c r="E11" s="67"/>
      <c r="F11" s="67"/>
      <c r="G11" s="68"/>
      <c r="H11" s="56"/>
    </row>
    <row r="12" spans="2:8" x14ac:dyDescent="0.3">
      <c r="C12" s="65" t="s">
        <v>105</v>
      </c>
      <c r="D12" s="66"/>
      <c r="E12" s="69"/>
      <c r="F12" s="69"/>
      <c r="G12" s="70"/>
      <c r="H12" s="56"/>
    </row>
    <row r="13" spans="2:8" ht="17.25" thickBot="1" x14ac:dyDescent="0.35">
      <c r="C13" s="71"/>
      <c r="D13" s="72"/>
      <c r="E13" s="73"/>
      <c r="F13" s="73"/>
      <c r="G13" s="74"/>
      <c r="H13" s="56"/>
    </row>
    <row r="14" spans="2:8" ht="27.75" customHeight="1" thickBot="1" x14ac:dyDescent="0.35">
      <c r="C14" s="225" t="s">
        <v>106</v>
      </c>
      <c r="D14" s="225"/>
      <c r="E14" s="75">
        <f>ROUND(SUM(E9:E13),2)</f>
        <v>0</v>
      </c>
      <c r="F14" s="75">
        <f>ROUND(SUM(F9:F13),2)</f>
        <v>0</v>
      </c>
      <c r="G14" s="76">
        <f>ROUND(SUM(G9:G13),2)</f>
        <v>0</v>
      </c>
      <c r="H14" s="77"/>
    </row>
    <row r="15" spans="2:8" ht="21" customHeight="1" x14ac:dyDescent="0.3">
      <c r="C15" s="78"/>
      <c r="D15" s="79"/>
      <c r="E15" s="80"/>
      <c r="F15" s="80"/>
      <c r="G15" s="80"/>
      <c r="H15" s="77"/>
    </row>
    <row r="16" spans="2:8" ht="17.25" thickBot="1" x14ac:dyDescent="0.35">
      <c r="C16" s="49" t="s">
        <v>76</v>
      </c>
      <c r="D16" s="81"/>
      <c r="E16" s="78"/>
      <c r="F16" s="78"/>
      <c r="G16" s="78"/>
    </row>
    <row r="17" spans="3:11" ht="17.25" thickBot="1" x14ac:dyDescent="0.35">
      <c r="C17" s="82"/>
      <c r="D17" s="83"/>
      <c r="E17" s="84" t="s">
        <v>73</v>
      </c>
      <c r="F17" s="84" t="s">
        <v>74</v>
      </c>
      <c r="G17" s="85" t="s">
        <v>75</v>
      </c>
    </row>
    <row r="18" spans="3:11" s="24" customFormat="1" ht="54.75" customHeight="1" thickBot="1" x14ac:dyDescent="0.3">
      <c r="C18" s="86" t="s">
        <v>31</v>
      </c>
      <c r="D18" s="87" t="s">
        <v>21</v>
      </c>
      <c r="E18" s="88" t="s">
        <v>22</v>
      </c>
      <c r="F18" s="89" t="s">
        <v>22</v>
      </c>
      <c r="G18" s="89" t="s">
        <v>22</v>
      </c>
    </row>
    <row r="19" spans="3:11" x14ac:dyDescent="0.3">
      <c r="C19" s="90" t="s">
        <v>23</v>
      </c>
      <c r="D19" s="91" t="s">
        <v>24</v>
      </c>
      <c r="E19" s="91" t="s">
        <v>25</v>
      </c>
      <c r="F19" s="91" t="s">
        <v>51</v>
      </c>
      <c r="G19" s="91" t="s">
        <v>52</v>
      </c>
    </row>
    <row r="20" spans="3:11" x14ac:dyDescent="0.3">
      <c r="C20" s="92" t="s">
        <v>26</v>
      </c>
      <c r="D20" s="93">
        <v>0</v>
      </c>
      <c r="E20" s="94">
        <f>ROUND((D20*E14),2)</f>
        <v>0</v>
      </c>
      <c r="F20" s="94">
        <f>ROUND((D20*F14),2)</f>
        <v>0</v>
      </c>
      <c r="G20" s="95">
        <f>ROUND((D20*G14),2)</f>
        <v>0</v>
      </c>
    </row>
    <row r="21" spans="3:11" x14ac:dyDescent="0.3">
      <c r="C21" s="92" t="s">
        <v>27</v>
      </c>
      <c r="D21" s="93">
        <v>0</v>
      </c>
      <c r="E21" s="94">
        <f>ROUND((D21*E14),2)</f>
        <v>0</v>
      </c>
      <c r="F21" s="94">
        <f>ROUND((D21*F14),2)</f>
        <v>0</v>
      </c>
      <c r="G21" s="95">
        <f>ROUND((D21*G14),2)</f>
        <v>0</v>
      </c>
    </row>
    <row r="22" spans="3:11" x14ac:dyDescent="0.3">
      <c r="C22" s="92" t="s">
        <v>28</v>
      </c>
      <c r="D22" s="93">
        <v>0</v>
      </c>
      <c r="E22" s="94">
        <f>ROUND((D22*E14),2)</f>
        <v>0</v>
      </c>
      <c r="F22" s="94">
        <f>ROUND((D22*F14),2)</f>
        <v>0</v>
      </c>
      <c r="G22" s="95">
        <f>ROUND((D22*G14),2)</f>
        <v>0</v>
      </c>
    </row>
    <row r="23" spans="3:11" x14ac:dyDescent="0.3">
      <c r="C23" s="92" t="s">
        <v>29</v>
      </c>
      <c r="D23" s="93">
        <v>0</v>
      </c>
      <c r="E23" s="94">
        <f>ROUND((D23*E14),2)</f>
        <v>0</v>
      </c>
      <c r="F23" s="94">
        <f>ROUND((D23*F14),2)</f>
        <v>0</v>
      </c>
      <c r="G23" s="95">
        <f>ROUND((D23*G14),2)</f>
        <v>0</v>
      </c>
    </row>
    <row r="24" spans="3:11" ht="17.25" thickBot="1" x14ac:dyDescent="0.35">
      <c r="C24" s="96" t="s">
        <v>127</v>
      </c>
      <c r="D24" s="97">
        <v>0</v>
      </c>
      <c r="E24" s="94">
        <f>ROUND((D24*E15),2)</f>
        <v>0</v>
      </c>
      <c r="F24" s="94">
        <f>ROUND((D24*F15),2)</f>
        <v>0</v>
      </c>
      <c r="G24" s="95">
        <f>ROUND((D24*G15),2)</f>
        <v>0</v>
      </c>
    </row>
    <row r="25" spans="3:11" ht="17.25" thickBot="1" x14ac:dyDescent="0.35">
      <c r="C25" s="98" t="s">
        <v>30</v>
      </c>
      <c r="D25" s="99"/>
      <c r="E25" s="100">
        <f>SUM(E20:E24)</f>
        <v>0</v>
      </c>
      <c r="F25" s="100">
        <f>SUM(F20:F24)</f>
        <v>0</v>
      </c>
      <c r="G25" s="100">
        <f>SUM(G20:G24)</f>
        <v>0</v>
      </c>
    </row>
    <row r="28" spans="3:11" ht="15.75" customHeight="1" thickBot="1" x14ac:dyDescent="0.35">
      <c r="C28" s="255" t="s">
        <v>72</v>
      </c>
      <c r="D28" s="255"/>
      <c r="E28" s="255"/>
      <c r="F28" s="255"/>
      <c r="G28" s="255"/>
      <c r="H28" s="255"/>
      <c r="I28" s="255"/>
    </row>
    <row r="29" spans="3:11" ht="15" customHeight="1" x14ac:dyDescent="0.3">
      <c r="C29" s="229" t="s">
        <v>90</v>
      </c>
      <c r="D29" s="232" t="s">
        <v>92</v>
      </c>
      <c r="E29" s="248">
        <f>E14</f>
        <v>0</v>
      </c>
      <c r="F29" s="229" t="s">
        <v>91</v>
      </c>
      <c r="G29" s="232" t="s">
        <v>92</v>
      </c>
      <c r="H29" s="235">
        <f>F14</f>
        <v>0</v>
      </c>
      <c r="I29" s="229" t="s">
        <v>116</v>
      </c>
      <c r="J29" s="232" t="s">
        <v>92</v>
      </c>
      <c r="K29" s="248">
        <f>G14</f>
        <v>0</v>
      </c>
    </row>
    <row r="30" spans="3:11" x14ac:dyDescent="0.3">
      <c r="C30" s="230"/>
      <c r="D30" s="233"/>
      <c r="E30" s="249"/>
      <c r="F30" s="230"/>
      <c r="G30" s="233"/>
      <c r="H30" s="236"/>
      <c r="I30" s="230"/>
      <c r="J30" s="233"/>
      <c r="K30" s="249"/>
    </row>
    <row r="31" spans="3:11" x14ac:dyDescent="0.3">
      <c r="C31" s="230"/>
      <c r="D31" s="233"/>
      <c r="E31" s="249"/>
      <c r="F31" s="230"/>
      <c r="G31" s="233"/>
      <c r="H31" s="236"/>
      <c r="I31" s="230"/>
      <c r="J31" s="233"/>
      <c r="K31" s="249"/>
    </row>
    <row r="32" spans="3:11" x14ac:dyDescent="0.3">
      <c r="C32" s="230"/>
      <c r="D32" s="234"/>
      <c r="E32" s="250"/>
      <c r="F32" s="230"/>
      <c r="G32" s="234"/>
      <c r="H32" s="237"/>
      <c r="I32" s="230"/>
      <c r="J32" s="234"/>
      <c r="K32" s="250"/>
    </row>
    <row r="33" spans="2:12" x14ac:dyDescent="0.3">
      <c r="C33" s="230"/>
      <c r="D33" s="238" t="s">
        <v>130</v>
      </c>
      <c r="E33" s="226">
        <f>E25</f>
        <v>0</v>
      </c>
      <c r="F33" s="230"/>
      <c r="G33" s="238" t="s">
        <v>130</v>
      </c>
      <c r="H33" s="240">
        <f>F25</f>
        <v>0</v>
      </c>
      <c r="I33" s="230"/>
      <c r="J33" s="238" t="s">
        <v>130</v>
      </c>
      <c r="K33" s="226">
        <f>G25</f>
        <v>0</v>
      </c>
    </row>
    <row r="34" spans="2:12" x14ac:dyDescent="0.3">
      <c r="C34" s="230"/>
      <c r="D34" s="233"/>
      <c r="E34" s="227"/>
      <c r="F34" s="230"/>
      <c r="G34" s="233"/>
      <c r="H34" s="241"/>
      <c r="I34" s="230"/>
      <c r="J34" s="233"/>
      <c r="K34" s="227"/>
    </row>
    <row r="35" spans="2:12" x14ac:dyDescent="0.3">
      <c r="C35" s="230"/>
      <c r="D35" s="233"/>
      <c r="E35" s="227"/>
      <c r="F35" s="230"/>
      <c r="G35" s="233"/>
      <c r="H35" s="241"/>
      <c r="I35" s="230"/>
      <c r="J35" s="233"/>
      <c r="K35" s="227"/>
    </row>
    <row r="36" spans="2:12" ht="17.25" thickBot="1" x14ac:dyDescent="0.35">
      <c r="C36" s="231"/>
      <c r="D36" s="239"/>
      <c r="E36" s="228"/>
      <c r="F36" s="231"/>
      <c r="G36" s="239"/>
      <c r="H36" s="242"/>
      <c r="I36" s="231"/>
      <c r="J36" s="239"/>
      <c r="K36" s="228"/>
    </row>
    <row r="37" spans="2:12" ht="17.25" thickBot="1" x14ac:dyDescent="0.35">
      <c r="C37" s="101" t="s">
        <v>68</v>
      </c>
      <c r="D37" s="102"/>
      <c r="E37" s="103">
        <f>E29+E33</f>
        <v>0</v>
      </c>
      <c r="F37" s="104"/>
      <c r="G37" s="105"/>
      <c r="H37" s="106">
        <f>H29+H33</f>
        <v>0</v>
      </c>
      <c r="I37" s="105"/>
      <c r="J37" s="105"/>
      <c r="K37" s="106">
        <f>K29+K33</f>
        <v>0</v>
      </c>
    </row>
    <row r="38" spans="2:12" ht="17.25" thickBot="1" x14ac:dyDescent="0.35">
      <c r="B38" s="47"/>
      <c r="C38" s="107" t="s">
        <v>71</v>
      </c>
      <c r="D38" s="108"/>
      <c r="E38" s="108"/>
      <c r="F38" s="105"/>
      <c r="G38" s="105"/>
      <c r="H38" s="105"/>
      <c r="I38" s="105"/>
      <c r="J38" s="105"/>
      <c r="K38" s="109">
        <f>E37+H37+K37</f>
        <v>0</v>
      </c>
    </row>
    <row r="39" spans="2:12" x14ac:dyDescent="0.3">
      <c r="B39" s="47"/>
      <c r="C39" s="47"/>
      <c r="D39" s="47"/>
      <c r="E39" s="47"/>
    </row>
    <row r="41" spans="2:12" ht="15" customHeight="1" x14ac:dyDescent="0.3"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3"/>
    </row>
    <row r="49" spans="6:9" ht="15" customHeight="1" x14ac:dyDescent="0.3"/>
    <row r="57" spans="6:9" ht="15.75" customHeight="1" x14ac:dyDescent="0.3"/>
    <row r="62" spans="6:9" x14ac:dyDescent="0.3">
      <c r="F62" s="47"/>
      <c r="G62" s="47"/>
      <c r="H62" s="47"/>
      <c r="I62" s="47"/>
    </row>
    <row r="63" spans="6:9" x14ac:dyDescent="0.3">
      <c r="F63" s="47"/>
      <c r="G63" s="47"/>
      <c r="H63" s="47"/>
      <c r="I63" s="48"/>
    </row>
  </sheetData>
  <mergeCells count="23">
    <mergeCell ref="B41:L41"/>
    <mergeCell ref="F6:F7"/>
    <mergeCell ref="G6:G7"/>
    <mergeCell ref="C29:C36"/>
    <mergeCell ref="D29:D32"/>
    <mergeCell ref="E29:E32"/>
    <mergeCell ref="C6:C7"/>
    <mergeCell ref="D6:D7"/>
    <mergeCell ref="E6:E7"/>
    <mergeCell ref="C28:I28"/>
    <mergeCell ref="I29:I36"/>
    <mergeCell ref="D33:D36"/>
    <mergeCell ref="E33:E36"/>
    <mergeCell ref="J29:J32"/>
    <mergeCell ref="K29:K32"/>
    <mergeCell ref="J33:J36"/>
    <mergeCell ref="C14:D14"/>
    <mergeCell ref="K33:K36"/>
    <mergeCell ref="F29:F36"/>
    <mergeCell ref="G29:G32"/>
    <mergeCell ref="H29:H32"/>
    <mergeCell ref="G33:G36"/>
    <mergeCell ref="H33:H36"/>
  </mergeCells>
  <pageMargins left="0.7" right="0.7" top="0.75" bottom="0.75" header="0.3" footer="0.3"/>
  <pageSetup paperSize="9" scale="67" orientation="landscape" r:id="rId1"/>
  <headerFooter>
    <oddFooter>&amp;R&amp;"Trebuchet MS,Regular"&amp;12F-PO.DGATPE.11.01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43"/>
  <sheetViews>
    <sheetView view="pageLayout" topLeftCell="C21" zoomScaleNormal="85" zoomScaleSheetLayoutView="80" workbookViewId="0">
      <selection activeCell="M36" sqref="M36:M39"/>
    </sheetView>
  </sheetViews>
  <sheetFormatPr defaultRowHeight="16.5" x14ac:dyDescent="0.3"/>
  <cols>
    <col min="1" max="1" width="9.140625" style="16"/>
    <col min="2" max="2" width="14.42578125" style="16" customWidth="1"/>
    <col min="3" max="3" width="18.140625" style="16" customWidth="1"/>
    <col min="4" max="4" width="13.7109375" style="16" customWidth="1"/>
    <col min="5" max="5" width="14.85546875" style="16" customWidth="1"/>
    <col min="6" max="6" width="15" style="16" customWidth="1"/>
    <col min="7" max="7" width="14.42578125" style="16" customWidth="1"/>
    <col min="8" max="8" width="15.28515625" style="16" customWidth="1"/>
    <col min="9" max="9" width="15.140625" style="16" customWidth="1"/>
    <col min="10" max="10" width="12.85546875" style="16" customWidth="1"/>
    <col min="11" max="11" width="13.5703125" style="16" customWidth="1"/>
    <col min="12" max="12" width="14" style="16" customWidth="1"/>
    <col min="13" max="13" width="14.140625" style="16" customWidth="1"/>
    <col min="14" max="14" width="14.42578125" style="16" customWidth="1"/>
    <col min="15" max="16384" width="9.140625" style="16"/>
  </cols>
  <sheetData>
    <row r="3" spans="1:13" x14ac:dyDescent="0.3">
      <c r="A3" s="48"/>
      <c r="C3" s="110" t="s">
        <v>77</v>
      </c>
      <c r="D3" s="48"/>
      <c r="E3" s="48"/>
      <c r="F3" s="111"/>
      <c r="G3" s="111"/>
      <c r="H3" s="111"/>
      <c r="I3" s="111"/>
      <c r="J3" s="111"/>
      <c r="K3" s="112"/>
      <c r="L3" s="111"/>
    </row>
    <row r="4" spans="1:13" ht="17.25" thickBot="1" x14ac:dyDescent="0.35">
      <c r="A4" s="48"/>
      <c r="C4" s="110"/>
      <c r="D4" s="48"/>
      <c r="E4" s="48"/>
      <c r="F4" s="111"/>
      <c r="G4" s="111"/>
      <c r="H4" s="111"/>
      <c r="I4" s="111"/>
      <c r="J4" s="111"/>
      <c r="K4" s="112"/>
      <c r="L4" s="111"/>
    </row>
    <row r="5" spans="1:13" ht="12.75" customHeight="1" x14ac:dyDescent="0.35">
      <c r="C5" s="264" t="s">
        <v>44</v>
      </c>
      <c r="D5" s="258" t="s">
        <v>55</v>
      </c>
      <c r="E5" s="261" t="s">
        <v>73</v>
      </c>
      <c r="F5" s="262"/>
      <c r="G5" s="263"/>
      <c r="H5" s="261" t="s">
        <v>74</v>
      </c>
      <c r="I5" s="262"/>
      <c r="J5" s="263"/>
      <c r="K5" s="261" t="s">
        <v>75</v>
      </c>
      <c r="L5" s="262"/>
      <c r="M5" s="263"/>
    </row>
    <row r="6" spans="1:13" ht="75" x14ac:dyDescent="0.3">
      <c r="C6" s="265"/>
      <c r="D6" s="259"/>
      <c r="E6" s="113" t="s">
        <v>123</v>
      </c>
      <c r="F6" s="114" t="s">
        <v>126</v>
      </c>
      <c r="G6" s="115" t="s">
        <v>98</v>
      </c>
      <c r="H6" s="113" t="s">
        <v>123</v>
      </c>
      <c r="I6" s="114" t="s">
        <v>126</v>
      </c>
      <c r="J6" s="115" t="s">
        <v>98</v>
      </c>
      <c r="K6" s="113" t="s">
        <v>123</v>
      </c>
      <c r="L6" s="114" t="s">
        <v>126</v>
      </c>
      <c r="M6" s="115" t="s">
        <v>98</v>
      </c>
    </row>
    <row r="7" spans="1:13" s="116" customFormat="1" x14ac:dyDescent="0.25">
      <c r="C7" s="117" t="s">
        <v>23</v>
      </c>
      <c r="D7" s="117" t="s">
        <v>24</v>
      </c>
      <c r="E7" s="118" t="s">
        <v>25</v>
      </c>
      <c r="F7" s="119" t="s">
        <v>51</v>
      </c>
      <c r="G7" s="120" t="s">
        <v>56</v>
      </c>
      <c r="H7" s="118" t="s">
        <v>119</v>
      </c>
      <c r="I7" s="119" t="s">
        <v>53</v>
      </c>
      <c r="J7" s="120" t="s">
        <v>120</v>
      </c>
      <c r="K7" s="118" t="s">
        <v>121</v>
      </c>
      <c r="L7" s="119" t="s">
        <v>54</v>
      </c>
      <c r="M7" s="120" t="s">
        <v>122</v>
      </c>
    </row>
    <row r="8" spans="1:13" x14ac:dyDescent="0.3">
      <c r="C8" s="121">
        <v>1</v>
      </c>
      <c r="D8" s="122"/>
      <c r="E8" s="123"/>
      <c r="F8" s="124"/>
      <c r="G8" s="125">
        <f>ROUND(E8*F8/100,0)</f>
        <v>0</v>
      </c>
      <c r="H8" s="123"/>
      <c r="I8" s="126"/>
      <c r="J8" s="125">
        <f>ROUND(H8*I8/100,0)</f>
        <v>0</v>
      </c>
      <c r="K8" s="123"/>
      <c r="L8" s="126"/>
      <c r="M8" s="125">
        <f>ROUND(K8*L8/100,0)</f>
        <v>0</v>
      </c>
    </row>
    <row r="9" spans="1:13" x14ac:dyDescent="0.3">
      <c r="C9" s="121">
        <v>2</v>
      </c>
      <c r="D9" s="122"/>
      <c r="E9" s="123"/>
      <c r="F9" s="124"/>
      <c r="G9" s="125">
        <f>ROUND(E9*F9/100,0)</f>
        <v>0</v>
      </c>
      <c r="H9" s="123"/>
      <c r="I9" s="126"/>
      <c r="J9" s="125">
        <f>ROUND(H9*I9/100,0)</f>
        <v>0</v>
      </c>
      <c r="K9" s="123"/>
      <c r="L9" s="126"/>
      <c r="M9" s="125">
        <f>ROUND(K9*L9/100,0)</f>
        <v>0</v>
      </c>
    </row>
    <row r="10" spans="1:13" x14ac:dyDescent="0.3">
      <c r="C10" s="121">
        <v>3</v>
      </c>
      <c r="D10" s="122"/>
      <c r="E10" s="123"/>
      <c r="F10" s="124"/>
      <c r="G10" s="125">
        <f>ROUND(E10*F10/100,0)</f>
        <v>0</v>
      </c>
      <c r="H10" s="123"/>
      <c r="I10" s="126"/>
      <c r="J10" s="125">
        <f>ROUND(H10*I10/100,0)</f>
        <v>0</v>
      </c>
      <c r="K10" s="123"/>
      <c r="L10" s="126"/>
      <c r="M10" s="125">
        <f>ROUND(K10*L10/100,0)</f>
        <v>0</v>
      </c>
    </row>
    <row r="11" spans="1:13" x14ac:dyDescent="0.3">
      <c r="C11" s="121">
        <v>4</v>
      </c>
      <c r="D11" s="122"/>
      <c r="E11" s="123"/>
      <c r="F11" s="124"/>
      <c r="G11" s="125">
        <f>ROUND(E11*F11/100,0)</f>
        <v>0</v>
      </c>
      <c r="H11" s="123"/>
      <c r="I11" s="126"/>
      <c r="J11" s="125">
        <f>ROUND(H11*I11/100,0)</f>
        <v>0</v>
      </c>
      <c r="K11" s="123"/>
      <c r="L11" s="126"/>
      <c r="M11" s="125">
        <f>ROUND(K11*L11/100,0)</f>
        <v>0</v>
      </c>
    </row>
    <row r="12" spans="1:13" ht="17.25" thickBot="1" x14ac:dyDescent="0.35">
      <c r="C12" s="127">
        <v>5</v>
      </c>
      <c r="D12" s="128"/>
      <c r="E12" s="129"/>
      <c r="F12" s="130"/>
      <c r="G12" s="131">
        <f>ROUND(E12*F12/100,0)</f>
        <v>0</v>
      </c>
      <c r="H12" s="129"/>
      <c r="I12" s="132"/>
      <c r="J12" s="131">
        <f>ROUND(H12*I12/100,0)</f>
        <v>0</v>
      </c>
      <c r="K12" s="129"/>
      <c r="L12" s="132"/>
      <c r="M12" s="131">
        <f>ROUND(K12*L12/100,0)</f>
        <v>0</v>
      </c>
    </row>
    <row r="13" spans="1:13" ht="31.5" customHeight="1" thickBot="1" x14ac:dyDescent="0.35">
      <c r="C13" s="256" t="s">
        <v>129</v>
      </c>
      <c r="D13" s="257"/>
      <c r="E13" s="133">
        <f>SUM(E8:E12)</f>
        <v>0</v>
      </c>
      <c r="F13" s="134"/>
      <c r="G13" s="135">
        <f>SUM(G8:G12)</f>
        <v>0</v>
      </c>
      <c r="H13" s="133">
        <f>SUM(H8:H12)</f>
        <v>0</v>
      </c>
      <c r="I13" s="134"/>
      <c r="J13" s="135">
        <f>SUM(J8:J12)</f>
        <v>0</v>
      </c>
      <c r="K13" s="133">
        <f>SUM(K8:K12)</f>
        <v>0</v>
      </c>
      <c r="L13" s="134"/>
      <c r="M13" s="135">
        <f>SUM(M8:M12)</f>
        <v>0</v>
      </c>
    </row>
    <row r="14" spans="1:13" ht="17.25" thickBot="1" x14ac:dyDescent="0.35">
      <c r="M14" s="136">
        <f>G13+J13+M13</f>
        <v>0</v>
      </c>
    </row>
    <row r="15" spans="1:13" x14ac:dyDescent="0.3">
      <c r="B15" s="216"/>
      <c r="C15" s="216"/>
      <c r="D15" s="216"/>
      <c r="E15" s="216"/>
      <c r="F15" s="216"/>
      <c r="G15" s="216"/>
      <c r="H15" s="216"/>
      <c r="I15" s="216"/>
    </row>
    <row r="16" spans="1:13" ht="15" customHeight="1" x14ac:dyDescent="0.3">
      <c r="C16" s="216" t="s">
        <v>157</v>
      </c>
      <c r="D16" s="216"/>
      <c r="E16" s="216"/>
      <c r="F16" s="216"/>
      <c r="G16" s="216"/>
      <c r="H16" s="216"/>
      <c r="I16" s="216"/>
      <c r="J16" s="216"/>
      <c r="K16" s="216"/>
      <c r="L16" s="216"/>
      <c r="M16" s="216"/>
    </row>
    <row r="17" spans="3:13" x14ac:dyDescent="0.3"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</row>
    <row r="18" spans="3:13" ht="17.25" thickBot="1" x14ac:dyDescent="0.35">
      <c r="C18" s="49" t="s">
        <v>76</v>
      </c>
      <c r="D18" s="81"/>
      <c r="E18" s="78"/>
      <c r="F18" s="78"/>
      <c r="G18" s="78"/>
    </row>
    <row r="19" spans="3:13" ht="17.25" thickBot="1" x14ac:dyDescent="0.35">
      <c r="C19" s="82"/>
      <c r="D19" s="83"/>
      <c r="E19" s="84" t="s">
        <v>73</v>
      </c>
      <c r="F19" s="84" t="s">
        <v>74</v>
      </c>
      <c r="G19" s="85" t="s">
        <v>75</v>
      </c>
    </row>
    <row r="20" spans="3:13" s="24" customFormat="1" ht="54.75" customHeight="1" thickBot="1" x14ac:dyDescent="0.3">
      <c r="C20" s="86" t="s">
        <v>31</v>
      </c>
      <c r="D20" s="87" t="s">
        <v>21</v>
      </c>
      <c r="E20" s="88" t="s">
        <v>22</v>
      </c>
      <c r="F20" s="89" t="s">
        <v>22</v>
      </c>
      <c r="G20" s="89" t="s">
        <v>22</v>
      </c>
    </row>
    <row r="21" spans="3:13" x14ac:dyDescent="0.3">
      <c r="C21" s="90" t="s">
        <v>23</v>
      </c>
      <c r="D21" s="91" t="s">
        <v>24</v>
      </c>
      <c r="E21" s="91" t="s">
        <v>25</v>
      </c>
      <c r="F21" s="91" t="s">
        <v>51</v>
      </c>
      <c r="G21" s="91" t="s">
        <v>52</v>
      </c>
    </row>
    <row r="22" spans="3:13" x14ac:dyDescent="0.3">
      <c r="C22" s="92" t="s">
        <v>26</v>
      </c>
      <c r="D22" s="93">
        <v>0</v>
      </c>
      <c r="E22" s="94">
        <f>ROUND((D22*G13),2)</f>
        <v>0</v>
      </c>
      <c r="F22" s="94">
        <f>ROUND((D22*J13),2)</f>
        <v>0</v>
      </c>
      <c r="G22" s="95">
        <f>ROUND((D22*M13),2)</f>
        <v>0</v>
      </c>
    </row>
    <row r="23" spans="3:13" x14ac:dyDescent="0.3">
      <c r="C23" s="92" t="s">
        <v>27</v>
      </c>
      <c r="D23" s="93">
        <v>0</v>
      </c>
      <c r="E23" s="94">
        <f>ROUND((D23*G13),2)</f>
        <v>0</v>
      </c>
      <c r="F23" s="94">
        <f>ROUND((D23*J13),2)</f>
        <v>0</v>
      </c>
      <c r="G23" s="95">
        <f>ROUND((D23*M13),2)</f>
        <v>0</v>
      </c>
    </row>
    <row r="24" spans="3:13" x14ac:dyDescent="0.3">
      <c r="C24" s="92" t="s">
        <v>28</v>
      </c>
      <c r="D24" s="93">
        <v>0</v>
      </c>
      <c r="E24" s="94">
        <f>ROUND((D24*G13),2)</f>
        <v>0</v>
      </c>
      <c r="F24" s="94">
        <f>ROUND((D24*J13),2)</f>
        <v>0</v>
      </c>
      <c r="G24" s="95">
        <f>ROUND((D24*M13),2)</f>
        <v>0</v>
      </c>
    </row>
    <row r="25" spans="3:13" x14ac:dyDescent="0.3">
      <c r="C25" s="92" t="s">
        <v>29</v>
      </c>
      <c r="D25" s="93">
        <v>0</v>
      </c>
      <c r="E25" s="94">
        <f>ROUND((D25*G13),2)</f>
        <v>0</v>
      </c>
      <c r="F25" s="94">
        <f>ROUND((D25*J13),2)</f>
        <v>0</v>
      </c>
      <c r="G25" s="95">
        <f>ROUND((D25*M13),2)</f>
        <v>0</v>
      </c>
    </row>
    <row r="26" spans="3:13" ht="17.25" thickBot="1" x14ac:dyDescent="0.35">
      <c r="C26" s="96" t="s">
        <v>127</v>
      </c>
      <c r="D26" s="97">
        <v>0</v>
      </c>
      <c r="E26" s="94">
        <f>ROUND((D26*G14),2)</f>
        <v>0</v>
      </c>
      <c r="F26" s="94">
        <f>ROUND((D26*J14),2)</f>
        <v>0</v>
      </c>
      <c r="G26" s="95">
        <f>ROUND((D26*M14),2)</f>
        <v>0</v>
      </c>
    </row>
    <row r="27" spans="3:13" ht="17.25" thickBot="1" x14ac:dyDescent="0.35">
      <c r="C27" s="98" t="s">
        <v>30</v>
      </c>
      <c r="D27" s="99"/>
      <c r="E27" s="100">
        <f>SUM(E22:E26)</f>
        <v>0</v>
      </c>
      <c r="F27" s="100">
        <f t="shared" ref="F27:G27" si="0">SUM(F22:F26)</f>
        <v>0</v>
      </c>
      <c r="G27" s="100">
        <f t="shared" si="0"/>
        <v>0</v>
      </c>
    </row>
    <row r="30" spans="3:13" ht="15.75" customHeight="1" thickBot="1" x14ac:dyDescent="0.35">
      <c r="C30" s="255" t="s">
        <v>72</v>
      </c>
      <c r="D30" s="255"/>
      <c r="E30" s="255"/>
      <c r="F30" s="255"/>
      <c r="G30" s="255"/>
      <c r="H30" s="255"/>
      <c r="I30" s="255"/>
    </row>
    <row r="31" spans="3:13" ht="15" customHeight="1" x14ac:dyDescent="0.3">
      <c r="C31" s="229" t="s">
        <v>113</v>
      </c>
      <c r="D31" s="232" t="s">
        <v>98</v>
      </c>
      <c r="E31" s="248">
        <f>G13</f>
        <v>0</v>
      </c>
      <c r="F31" s="229" t="s">
        <v>114</v>
      </c>
      <c r="G31" s="232" t="s">
        <v>98</v>
      </c>
      <c r="H31" s="235">
        <f>J13</f>
        <v>0</v>
      </c>
      <c r="I31" s="229" t="s">
        <v>115</v>
      </c>
      <c r="J31" s="232" t="s">
        <v>98</v>
      </c>
      <c r="K31" s="248">
        <f>M13</f>
        <v>0</v>
      </c>
    </row>
    <row r="32" spans="3:13" x14ac:dyDescent="0.3">
      <c r="C32" s="230"/>
      <c r="D32" s="233"/>
      <c r="E32" s="249"/>
      <c r="F32" s="230"/>
      <c r="G32" s="233"/>
      <c r="H32" s="236"/>
      <c r="I32" s="230"/>
      <c r="J32" s="233"/>
      <c r="K32" s="249"/>
    </row>
    <row r="33" spans="2:12" x14ac:dyDescent="0.3">
      <c r="C33" s="230"/>
      <c r="D33" s="233"/>
      <c r="E33" s="249"/>
      <c r="F33" s="230"/>
      <c r="G33" s="233"/>
      <c r="H33" s="236"/>
      <c r="I33" s="230"/>
      <c r="J33" s="233"/>
      <c r="K33" s="249"/>
    </row>
    <row r="34" spans="2:12" ht="36" customHeight="1" x14ac:dyDescent="0.3">
      <c r="C34" s="230"/>
      <c r="D34" s="234"/>
      <c r="E34" s="250"/>
      <c r="F34" s="230"/>
      <c r="G34" s="234"/>
      <c r="H34" s="237"/>
      <c r="I34" s="230"/>
      <c r="J34" s="234"/>
      <c r="K34" s="250"/>
    </row>
    <row r="35" spans="2:12" x14ac:dyDescent="0.3">
      <c r="C35" s="230"/>
      <c r="D35" s="238" t="s">
        <v>130</v>
      </c>
      <c r="E35" s="226">
        <f>E27</f>
        <v>0</v>
      </c>
      <c r="F35" s="230"/>
      <c r="G35" s="238" t="s">
        <v>130</v>
      </c>
      <c r="H35" s="240">
        <f>F27</f>
        <v>0</v>
      </c>
      <c r="I35" s="230"/>
      <c r="J35" s="238" t="s">
        <v>130</v>
      </c>
      <c r="K35" s="226">
        <f>G27</f>
        <v>0</v>
      </c>
    </row>
    <row r="36" spans="2:12" x14ac:dyDescent="0.3">
      <c r="C36" s="230"/>
      <c r="D36" s="233"/>
      <c r="E36" s="227"/>
      <c r="F36" s="230"/>
      <c r="G36" s="233"/>
      <c r="H36" s="241"/>
      <c r="I36" s="230"/>
      <c r="J36" s="233"/>
      <c r="K36" s="227"/>
    </row>
    <row r="37" spans="2:12" x14ac:dyDescent="0.3">
      <c r="C37" s="230"/>
      <c r="D37" s="233"/>
      <c r="E37" s="227"/>
      <c r="F37" s="230"/>
      <c r="G37" s="233"/>
      <c r="H37" s="241"/>
      <c r="I37" s="230"/>
      <c r="J37" s="233"/>
      <c r="K37" s="227"/>
    </row>
    <row r="38" spans="2:12" ht="17.25" thickBot="1" x14ac:dyDescent="0.35">
      <c r="C38" s="231"/>
      <c r="D38" s="239"/>
      <c r="E38" s="228"/>
      <c r="F38" s="231"/>
      <c r="G38" s="239"/>
      <c r="H38" s="242"/>
      <c r="I38" s="231"/>
      <c r="J38" s="239"/>
      <c r="K38" s="228"/>
    </row>
    <row r="39" spans="2:12" ht="17.25" thickBot="1" x14ac:dyDescent="0.35">
      <c r="C39" s="101" t="s">
        <v>68</v>
      </c>
      <c r="D39" s="102"/>
      <c r="E39" s="103">
        <f>E31+E35</f>
        <v>0</v>
      </c>
      <c r="F39" s="104"/>
      <c r="G39" s="105"/>
      <c r="H39" s="137">
        <f>H31+H35</f>
        <v>0</v>
      </c>
      <c r="I39" s="105"/>
      <c r="J39" s="105"/>
      <c r="K39" s="106">
        <f>K31+K35</f>
        <v>0</v>
      </c>
    </row>
    <row r="40" spans="2:12" ht="17.25" thickBot="1" x14ac:dyDescent="0.35">
      <c r="B40" s="47"/>
      <c r="C40" s="107" t="s">
        <v>71</v>
      </c>
      <c r="D40" s="108"/>
      <c r="E40" s="108"/>
      <c r="F40" s="105"/>
      <c r="G40" s="105"/>
      <c r="H40" s="105"/>
      <c r="I40" s="105"/>
      <c r="J40" s="105"/>
      <c r="K40" s="109">
        <f>E39+H39+K39</f>
        <v>0</v>
      </c>
    </row>
    <row r="41" spans="2:12" x14ac:dyDescent="0.3">
      <c r="B41" s="47"/>
      <c r="C41" s="47"/>
      <c r="D41" s="47"/>
      <c r="E41" s="47"/>
    </row>
    <row r="43" spans="2:12" ht="15" customHeight="1" x14ac:dyDescent="0.3"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243"/>
    </row>
  </sheetData>
  <mergeCells count="26">
    <mergeCell ref="G31:G34"/>
    <mergeCell ref="H31:H34"/>
    <mergeCell ref="I31:I38"/>
    <mergeCell ref="B15:I15"/>
    <mergeCell ref="D5:D6"/>
    <mergeCell ref="C17:M17"/>
    <mergeCell ref="K5:M5"/>
    <mergeCell ref="H5:J5"/>
    <mergeCell ref="E5:G5"/>
    <mergeCell ref="C5:C6"/>
    <mergeCell ref="B43:L43"/>
    <mergeCell ref="C16:M16"/>
    <mergeCell ref="C13:D13"/>
    <mergeCell ref="J31:J34"/>
    <mergeCell ref="K31:K34"/>
    <mergeCell ref="D35:D38"/>
    <mergeCell ref="E35:E38"/>
    <mergeCell ref="G35:G38"/>
    <mergeCell ref="H35:H38"/>
    <mergeCell ref="J35:J38"/>
    <mergeCell ref="K35:K38"/>
    <mergeCell ref="C30:I30"/>
    <mergeCell ref="C31:C38"/>
    <mergeCell ref="D31:D34"/>
    <mergeCell ref="E31:E34"/>
    <mergeCell ref="F31:F38"/>
  </mergeCells>
  <pageMargins left="0.7" right="0.7" top="0.75" bottom="0.75" header="0.3" footer="0.3"/>
  <pageSetup paperSize="9" scale="60" orientation="landscape" r:id="rId1"/>
  <headerFooter>
    <oddFooter>&amp;R&amp;"Trebuchet MS,Regular"&amp;12F-PO.DGATPE.11.01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5"/>
  <sheetViews>
    <sheetView view="pageLayout" topLeftCell="A16" zoomScaleNormal="100" zoomScaleSheetLayoutView="90" workbookViewId="0">
      <selection activeCell="F15" sqref="F15"/>
    </sheetView>
  </sheetViews>
  <sheetFormatPr defaultRowHeight="16.5" x14ac:dyDescent="0.3"/>
  <cols>
    <col min="1" max="3" width="9.140625" style="16"/>
    <col min="4" max="4" width="21.28515625" style="16" customWidth="1"/>
    <col min="5" max="5" width="16.42578125" style="16" customWidth="1"/>
    <col min="6" max="6" width="27" style="16" customWidth="1"/>
    <col min="7" max="16384" width="9.140625" style="16"/>
  </cols>
  <sheetData>
    <row r="3" spans="1:7" x14ac:dyDescent="0.3">
      <c r="A3" s="49" t="s">
        <v>124</v>
      </c>
    </row>
    <row r="5" spans="1:7" ht="30" customHeight="1" thickBot="1" x14ac:dyDescent="0.35">
      <c r="D5" s="78"/>
      <c r="E5" s="138"/>
    </row>
    <row r="6" spans="1:7" s="24" customFormat="1" x14ac:dyDescent="0.25">
      <c r="C6" s="139" t="s">
        <v>34</v>
      </c>
      <c r="D6" s="140" t="s">
        <v>35</v>
      </c>
      <c r="E6" s="140" t="s">
        <v>132</v>
      </c>
      <c r="F6" s="140" t="s">
        <v>133</v>
      </c>
    </row>
    <row r="7" spans="1:7" x14ac:dyDescent="0.3">
      <c r="C7" s="141">
        <v>1</v>
      </c>
      <c r="D7" s="142" t="s">
        <v>81</v>
      </c>
      <c r="E7" s="143">
        <v>0</v>
      </c>
      <c r="F7" s="144">
        <v>0</v>
      </c>
    </row>
    <row r="8" spans="1:7" ht="17.25" thickBot="1" x14ac:dyDescent="0.35">
      <c r="C8" s="141">
        <v>2</v>
      </c>
      <c r="D8" s="142" t="s">
        <v>82</v>
      </c>
      <c r="E8" s="145">
        <v>0</v>
      </c>
      <c r="F8" s="146">
        <v>0</v>
      </c>
    </row>
    <row r="9" spans="1:7" ht="17.25" thickBot="1" x14ac:dyDescent="0.35">
      <c r="C9" s="266" t="s">
        <v>18</v>
      </c>
      <c r="D9" s="267"/>
      <c r="E9" s="147">
        <f>SUM(E7:E8)</f>
        <v>0</v>
      </c>
      <c r="F9" s="148">
        <f>SUM(F7:F8)</f>
        <v>0</v>
      </c>
    </row>
    <row r="11" spans="1:7" x14ac:dyDescent="0.3">
      <c r="C11" s="16" t="s">
        <v>134</v>
      </c>
      <c r="F11" s="78"/>
      <c r="G11" s="78"/>
    </row>
    <row r="12" spans="1:7" x14ac:dyDescent="0.3">
      <c r="F12" s="78"/>
      <c r="G12" s="78"/>
    </row>
    <row r="13" spans="1:7" x14ac:dyDescent="0.3">
      <c r="F13" s="78"/>
      <c r="G13" s="78"/>
    </row>
    <row r="14" spans="1:7" x14ac:dyDescent="0.3">
      <c r="A14" s="224"/>
      <c r="B14" s="224"/>
      <c r="C14" s="224"/>
      <c r="D14" s="224"/>
      <c r="E14" s="224"/>
    </row>
    <row r="15" spans="1:7" x14ac:dyDescent="0.3">
      <c r="B15" s="216"/>
      <c r="C15" s="216"/>
      <c r="D15" s="216"/>
      <c r="E15" s="216"/>
    </row>
  </sheetData>
  <mergeCells count="3">
    <mergeCell ref="B15:E15"/>
    <mergeCell ref="A14:E14"/>
    <mergeCell ref="C9:D9"/>
  </mergeCells>
  <pageMargins left="0.7" right="0.7" top="0.75" bottom="0.75" header="0.3" footer="0.3"/>
  <pageSetup orientation="landscape" r:id="rId1"/>
  <headerFooter>
    <oddFooter>&amp;R&amp;"Trebuchet MS,Regular"&amp;12F-PO.DGATPE.11.01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5"/>
  <sheetViews>
    <sheetView view="pageLayout" topLeftCell="E34" zoomScaleNormal="100" zoomScaleSheetLayoutView="115" workbookViewId="0">
      <selection activeCell="F87" sqref="F87"/>
    </sheetView>
  </sheetViews>
  <sheetFormatPr defaultRowHeight="16.5" x14ac:dyDescent="0.3"/>
  <cols>
    <col min="1" max="1" width="9.140625" style="16"/>
    <col min="2" max="2" width="13.7109375" style="16" customWidth="1"/>
    <col min="3" max="3" width="20.28515625" style="16" customWidth="1"/>
    <col min="4" max="4" width="31.140625" style="16" customWidth="1"/>
    <col min="5" max="6" width="30.7109375" style="16" customWidth="1"/>
    <col min="7" max="7" width="23.85546875" style="16" customWidth="1"/>
    <col min="8" max="8" width="14" style="16" customWidth="1"/>
    <col min="9" max="9" width="16.140625" style="16" customWidth="1"/>
    <col min="10" max="16384" width="9.140625" style="16"/>
  </cols>
  <sheetData>
    <row r="3" spans="1:14" x14ac:dyDescent="0.3">
      <c r="A3" s="49" t="s">
        <v>88</v>
      </c>
    </row>
    <row r="6" spans="1:14" ht="17.25" thickBot="1" x14ac:dyDescent="0.35">
      <c r="D6" s="24" t="s">
        <v>73</v>
      </c>
      <c r="E6" s="24" t="s">
        <v>74</v>
      </c>
      <c r="F6" s="24" t="s">
        <v>75</v>
      </c>
    </row>
    <row r="7" spans="1:14" x14ac:dyDescent="0.3">
      <c r="B7" s="149" t="s">
        <v>32</v>
      </c>
      <c r="C7" s="149" t="s">
        <v>17</v>
      </c>
      <c r="D7" s="149" t="s">
        <v>33</v>
      </c>
      <c r="E7" s="149" t="s">
        <v>33</v>
      </c>
      <c r="F7" s="150" t="s">
        <v>33</v>
      </c>
      <c r="G7" s="268" t="s">
        <v>36</v>
      </c>
      <c r="H7" s="78"/>
      <c r="I7" s="78"/>
      <c r="J7" s="78"/>
      <c r="K7" s="78"/>
      <c r="L7" s="78"/>
      <c r="M7" s="78"/>
      <c r="N7" s="78"/>
    </row>
    <row r="8" spans="1:14" x14ac:dyDescent="0.3">
      <c r="B8" s="142">
        <v>1</v>
      </c>
      <c r="C8" s="31"/>
      <c r="D8" s="151"/>
      <c r="E8" s="151"/>
      <c r="F8" s="152"/>
      <c r="G8" s="269"/>
      <c r="H8" s="78"/>
      <c r="I8" s="78"/>
      <c r="J8" s="78"/>
      <c r="K8" s="78"/>
      <c r="L8" s="78"/>
      <c r="M8" s="78"/>
      <c r="N8" s="78"/>
    </row>
    <row r="9" spans="1:14" ht="17.25" thickBot="1" x14ac:dyDescent="0.35">
      <c r="B9" s="142">
        <v>2</v>
      </c>
      <c r="C9" s="31"/>
      <c r="D9" s="151"/>
      <c r="E9" s="151"/>
      <c r="F9" s="152"/>
      <c r="G9" s="270"/>
      <c r="H9" s="78"/>
      <c r="I9" s="78"/>
      <c r="J9" s="78"/>
      <c r="K9" s="78"/>
      <c r="L9" s="78"/>
      <c r="M9" s="78"/>
      <c r="N9" s="78"/>
    </row>
    <row r="10" spans="1:14" s="153" customFormat="1" ht="17.25" thickBot="1" x14ac:dyDescent="0.35">
      <c r="B10" s="154" t="s">
        <v>18</v>
      </c>
      <c r="C10" s="155"/>
      <c r="D10" s="156">
        <f>ROUND(SUM(D8:D9),2)</f>
        <v>0</v>
      </c>
      <c r="E10" s="156">
        <f t="shared" ref="E10:F10" si="0">ROUND(SUM(E8:E9),2)</f>
        <v>0</v>
      </c>
      <c r="F10" s="156">
        <f t="shared" si="0"/>
        <v>0</v>
      </c>
      <c r="G10" s="157">
        <f>D10+E10+F10</f>
        <v>0</v>
      </c>
    </row>
    <row r="11" spans="1:14" x14ac:dyDescent="0.3">
      <c r="E11" s="79"/>
      <c r="F11" s="79"/>
    </row>
    <row r="12" spans="1:14" x14ac:dyDescent="0.3">
      <c r="E12" s="79"/>
      <c r="F12" s="79"/>
    </row>
    <row r="13" spans="1:14" x14ac:dyDescent="0.3">
      <c r="E13" s="79"/>
      <c r="F13" s="79"/>
    </row>
    <row r="14" spans="1:14" x14ac:dyDescent="0.3">
      <c r="B14" s="216"/>
      <c r="C14" s="216"/>
      <c r="D14" s="216"/>
      <c r="E14" s="216"/>
      <c r="F14" s="216"/>
      <c r="G14" s="216"/>
      <c r="H14" s="216"/>
      <c r="I14" s="216"/>
    </row>
    <row r="15" spans="1:14" x14ac:dyDescent="0.3">
      <c r="B15" s="216"/>
      <c r="C15" s="216"/>
      <c r="D15" s="216"/>
      <c r="E15" s="216"/>
      <c r="F15" s="216"/>
      <c r="G15" s="216"/>
      <c r="H15" s="47"/>
      <c r="I15" s="48"/>
    </row>
  </sheetData>
  <mergeCells count="3">
    <mergeCell ref="G7:G9"/>
    <mergeCell ref="B14:I14"/>
    <mergeCell ref="B15:G15"/>
  </mergeCells>
  <pageMargins left="0.7" right="0.7" top="0.75" bottom="0.75" header="0.3" footer="0.3"/>
  <pageSetup scale="52" orientation="landscape" r:id="rId1"/>
  <headerFooter>
    <oddFooter>&amp;R&amp;"Trebuchet MS,Regular"&amp;12F-PO.DGATPE.11.01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view="pageLayout" topLeftCell="A4" zoomScaleNormal="100" zoomScaleSheetLayoutView="100" workbookViewId="0">
      <selection activeCell="E25" sqref="E25"/>
    </sheetView>
  </sheetViews>
  <sheetFormatPr defaultRowHeight="15" x14ac:dyDescent="0.25"/>
  <cols>
    <col min="1" max="1" width="22.85546875" style="3" customWidth="1"/>
    <col min="2" max="2" width="25.140625" style="3" customWidth="1"/>
    <col min="3" max="3" width="27.28515625" style="3" customWidth="1"/>
    <col min="4" max="4" width="29.7109375" style="3" customWidth="1"/>
    <col min="5" max="5" width="23.140625" style="3" customWidth="1"/>
    <col min="6" max="16384" width="9.140625" style="3"/>
  </cols>
  <sheetData>
    <row r="1" spans="1:5" ht="15.75" x14ac:dyDescent="0.25">
      <c r="A1" s="271" t="s">
        <v>78</v>
      </c>
      <c r="B1" s="271"/>
      <c r="C1" s="271"/>
      <c r="D1" s="271"/>
      <c r="E1" s="271"/>
    </row>
    <row r="2" spans="1:5" ht="15.75" thickBot="1" x14ac:dyDescent="0.3"/>
    <row r="3" spans="1:5" s="2" customFormat="1" ht="44.25" customHeight="1" thickBot="1" x14ac:dyDescent="0.25">
      <c r="A3" s="10" t="s">
        <v>49</v>
      </c>
      <c r="B3" s="12" t="s">
        <v>102</v>
      </c>
      <c r="C3" s="12" t="s">
        <v>103</v>
      </c>
      <c r="D3" s="12" t="s">
        <v>67</v>
      </c>
      <c r="E3" s="11" t="s">
        <v>50</v>
      </c>
    </row>
    <row r="4" spans="1:5" s="5" customFormat="1" ht="12" thickBot="1" x14ac:dyDescent="0.25">
      <c r="A4" s="14">
        <v>0</v>
      </c>
      <c r="B4" s="4" t="s">
        <v>23</v>
      </c>
      <c r="C4" s="4" t="s">
        <v>24</v>
      </c>
      <c r="D4" s="4" t="s">
        <v>25</v>
      </c>
      <c r="E4" s="15" t="s">
        <v>131</v>
      </c>
    </row>
    <row r="5" spans="1:5" s="2" customFormat="1" ht="15.75" thickBot="1" x14ac:dyDescent="0.25">
      <c r="A5" s="6" t="s">
        <v>83</v>
      </c>
      <c r="B5" s="9">
        <v>0</v>
      </c>
      <c r="C5" s="9">
        <v>0</v>
      </c>
      <c r="D5" s="8">
        <f>'6.1.Centralizat estim salarii'!K38</f>
        <v>0</v>
      </c>
      <c r="E5" s="8">
        <f>B5-C5-D5</f>
        <v>0</v>
      </c>
    </row>
    <row r="6" spans="1:5" s="2" customFormat="1" ht="45.75" thickBot="1" x14ac:dyDescent="0.25">
      <c r="A6" s="7" t="s">
        <v>84</v>
      </c>
      <c r="B6" s="9">
        <v>0</v>
      </c>
      <c r="C6" s="9">
        <v>0</v>
      </c>
      <c r="D6" s="8">
        <f>'6.2 Cent.estimat.manag. proiect'!K40</f>
        <v>0</v>
      </c>
      <c r="E6" s="8">
        <f t="shared" ref="E6:E8" si="0">B6-C6-D6</f>
        <v>0</v>
      </c>
    </row>
    <row r="7" spans="1:5" s="2" customFormat="1" ht="30.75" thickBot="1" x14ac:dyDescent="0.25">
      <c r="A7" s="7" t="s">
        <v>125</v>
      </c>
      <c r="B7" s="9">
        <v>0</v>
      </c>
      <c r="C7" s="9">
        <v>0</v>
      </c>
      <c r="D7" s="8">
        <f>'6.3.Centr.deplas'!F9</f>
        <v>0</v>
      </c>
      <c r="E7" s="8">
        <f t="shared" si="0"/>
        <v>0</v>
      </c>
    </row>
    <row r="8" spans="1:5" s="2" customFormat="1" ht="30.75" thickBot="1" x14ac:dyDescent="0.25">
      <c r="A8" s="7" t="s">
        <v>87</v>
      </c>
      <c r="B8" s="9">
        <v>0</v>
      </c>
      <c r="C8" s="9">
        <v>0</v>
      </c>
      <c r="D8" s="8">
        <f>'6.4 Centr.estim.subv,burse,prem'!G10</f>
        <v>0</v>
      </c>
      <c r="E8" s="8">
        <f t="shared" si="0"/>
        <v>0</v>
      </c>
    </row>
    <row r="9" spans="1:5" s="1" customFormat="1" ht="15.75" thickBot="1" x14ac:dyDescent="0.3">
      <c r="A9" s="13" t="s">
        <v>30</v>
      </c>
      <c r="B9" s="8">
        <f>SUM(B5:B8)</f>
        <v>0</v>
      </c>
      <c r="C9" s="8">
        <f t="shared" ref="C9:E9" si="1">SUM(C5:C8)</f>
        <v>0</v>
      </c>
      <c r="D9" s="8">
        <f t="shared" si="1"/>
        <v>0</v>
      </c>
      <c r="E9" s="8">
        <f t="shared" si="1"/>
        <v>0</v>
      </c>
    </row>
    <row r="10" spans="1:5" s="2" customFormat="1" ht="12.75" x14ac:dyDescent="0.2"/>
    <row r="13" spans="1:5" ht="14.25" customHeight="1" x14ac:dyDescent="0.25"/>
    <row r="14" spans="1:5" ht="14.25" customHeight="1" x14ac:dyDescent="0.25"/>
    <row r="25" ht="20.25" customHeight="1" x14ac:dyDescent="0.25"/>
  </sheetData>
  <mergeCells count="1">
    <mergeCell ref="A1:E1"/>
  </mergeCells>
  <pageMargins left="0.7" right="0.7" top="0.75" bottom="0.75" header="0.3" footer="0.3"/>
  <pageSetup paperSize="9" orientation="landscape" r:id="rId1"/>
  <headerFooter>
    <oddFooter>&amp;R&amp;"Trebuchet MS,Regular"&amp;12F-PO.DGATPE.11.01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view="pageLayout" topLeftCell="G90" zoomScaleNormal="85" zoomScaleSheetLayoutView="100" workbookViewId="0">
      <selection activeCell="L100" sqref="L100"/>
    </sheetView>
  </sheetViews>
  <sheetFormatPr defaultRowHeight="16.5" x14ac:dyDescent="0.3"/>
  <cols>
    <col min="1" max="1" width="6.85546875" style="161" customWidth="1"/>
    <col min="2" max="2" width="79.85546875" style="161" customWidth="1"/>
    <col min="3" max="5" width="17.7109375" style="161" customWidth="1"/>
    <col min="6" max="6" width="14.85546875" style="161" customWidth="1"/>
    <col min="7" max="7" width="15.140625" style="161" customWidth="1"/>
    <col min="8" max="8" width="9.140625" style="161"/>
    <col min="9" max="9" width="18.42578125" style="161" bestFit="1" customWidth="1"/>
    <col min="10" max="256" width="9.140625" style="161"/>
    <col min="257" max="257" width="6.85546875" style="161" customWidth="1"/>
    <col min="258" max="258" width="79.85546875" style="161" customWidth="1"/>
    <col min="259" max="261" width="17.7109375" style="161" customWidth="1"/>
    <col min="262" max="262" width="13.5703125" style="161" customWidth="1"/>
    <col min="263" max="263" width="15.28515625" style="161" customWidth="1"/>
    <col min="264" max="512" width="9.140625" style="161"/>
    <col min="513" max="513" width="6.85546875" style="161" customWidth="1"/>
    <col min="514" max="514" width="79.85546875" style="161" customWidth="1"/>
    <col min="515" max="517" width="17.7109375" style="161" customWidth="1"/>
    <col min="518" max="518" width="13.5703125" style="161" customWidth="1"/>
    <col min="519" max="519" width="15.28515625" style="161" customWidth="1"/>
    <col min="520" max="768" width="9.140625" style="161"/>
    <col min="769" max="769" width="6.85546875" style="161" customWidth="1"/>
    <col min="770" max="770" width="79.85546875" style="161" customWidth="1"/>
    <col min="771" max="773" width="17.7109375" style="161" customWidth="1"/>
    <col min="774" max="774" width="13.5703125" style="161" customWidth="1"/>
    <col min="775" max="775" width="15.28515625" style="161" customWidth="1"/>
    <col min="776" max="1024" width="9.140625" style="161"/>
    <col min="1025" max="1025" width="6.85546875" style="161" customWidth="1"/>
    <col min="1026" max="1026" width="79.85546875" style="161" customWidth="1"/>
    <col min="1027" max="1029" width="17.7109375" style="161" customWidth="1"/>
    <col min="1030" max="1030" width="13.5703125" style="161" customWidth="1"/>
    <col min="1031" max="1031" width="15.28515625" style="161" customWidth="1"/>
    <col min="1032" max="1280" width="9.140625" style="161"/>
    <col min="1281" max="1281" width="6.85546875" style="161" customWidth="1"/>
    <col min="1282" max="1282" width="79.85546875" style="161" customWidth="1"/>
    <col min="1283" max="1285" width="17.7109375" style="161" customWidth="1"/>
    <col min="1286" max="1286" width="13.5703125" style="161" customWidth="1"/>
    <col min="1287" max="1287" width="15.28515625" style="161" customWidth="1"/>
    <col min="1288" max="1536" width="9.140625" style="161"/>
    <col min="1537" max="1537" width="6.85546875" style="161" customWidth="1"/>
    <col min="1538" max="1538" width="79.85546875" style="161" customWidth="1"/>
    <col min="1539" max="1541" width="17.7109375" style="161" customWidth="1"/>
    <col min="1542" max="1542" width="13.5703125" style="161" customWidth="1"/>
    <col min="1543" max="1543" width="15.28515625" style="161" customWidth="1"/>
    <col min="1544" max="1792" width="9.140625" style="161"/>
    <col min="1793" max="1793" width="6.85546875" style="161" customWidth="1"/>
    <col min="1794" max="1794" width="79.85546875" style="161" customWidth="1"/>
    <col min="1795" max="1797" width="17.7109375" style="161" customWidth="1"/>
    <col min="1798" max="1798" width="13.5703125" style="161" customWidth="1"/>
    <col min="1799" max="1799" width="15.28515625" style="161" customWidth="1"/>
    <col min="1800" max="2048" width="9.140625" style="161"/>
    <col min="2049" max="2049" width="6.85546875" style="161" customWidth="1"/>
    <col min="2050" max="2050" width="79.85546875" style="161" customWidth="1"/>
    <col min="2051" max="2053" width="17.7109375" style="161" customWidth="1"/>
    <col min="2054" max="2054" width="13.5703125" style="161" customWidth="1"/>
    <col min="2055" max="2055" width="15.28515625" style="161" customWidth="1"/>
    <col min="2056" max="2304" width="9.140625" style="161"/>
    <col min="2305" max="2305" width="6.85546875" style="161" customWidth="1"/>
    <col min="2306" max="2306" width="79.85546875" style="161" customWidth="1"/>
    <col min="2307" max="2309" width="17.7109375" style="161" customWidth="1"/>
    <col min="2310" max="2310" width="13.5703125" style="161" customWidth="1"/>
    <col min="2311" max="2311" width="15.28515625" style="161" customWidth="1"/>
    <col min="2312" max="2560" width="9.140625" style="161"/>
    <col min="2561" max="2561" width="6.85546875" style="161" customWidth="1"/>
    <col min="2562" max="2562" width="79.85546875" style="161" customWidth="1"/>
    <col min="2563" max="2565" width="17.7109375" style="161" customWidth="1"/>
    <col min="2566" max="2566" width="13.5703125" style="161" customWidth="1"/>
    <col min="2567" max="2567" width="15.28515625" style="161" customWidth="1"/>
    <col min="2568" max="2816" width="9.140625" style="161"/>
    <col min="2817" max="2817" width="6.85546875" style="161" customWidth="1"/>
    <col min="2818" max="2818" width="79.85546875" style="161" customWidth="1"/>
    <col min="2819" max="2821" width="17.7109375" style="161" customWidth="1"/>
    <col min="2822" max="2822" width="13.5703125" style="161" customWidth="1"/>
    <col min="2823" max="2823" width="15.28515625" style="161" customWidth="1"/>
    <col min="2824" max="3072" width="9.140625" style="161"/>
    <col min="3073" max="3073" width="6.85546875" style="161" customWidth="1"/>
    <col min="3074" max="3074" width="79.85546875" style="161" customWidth="1"/>
    <col min="3075" max="3077" width="17.7109375" style="161" customWidth="1"/>
    <col min="3078" max="3078" width="13.5703125" style="161" customWidth="1"/>
    <col min="3079" max="3079" width="15.28515625" style="161" customWidth="1"/>
    <col min="3080" max="3328" width="9.140625" style="161"/>
    <col min="3329" max="3329" width="6.85546875" style="161" customWidth="1"/>
    <col min="3330" max="3330" width="79.85546875" style="161" customWidth="1"/>
    <col min="3331" max="3333" width="17.7109375" style="161" customWidth="1"/>
    <col min="3334" max="3334" width="13.5703125" style="161" customWidth="1"/>
    <col min="3335" max="3335" width="15.28515625" style="161" customWidth="1"/>
    <col min="3336" max="3584" width="9.140625" style="161"/>
    <col min="3585" max="3585" width="6.85546875" style="161" customWidth="1"/>
    <col min="3586" max="3586" width="79.85546875" style="161" customWidth="1"/>
    <col min="3587" max="3589" width="17.7109375" style="161" customWidth="1"/>
    <col min="3590" max="3590" width="13.5703125" style="161" customWidth="1"/>
    <col min="3591" max="3591" width="15.28515625" style="161" customWidth="1"/>
    <col min="3592" max="3840" width="9.140625" style="161"/>
    <col min="3841" max="3841" width="6.85546875" style="161" customWidth="1"/>
    <col min="3842" max="3842" width="79.85546875" style="161" customWidth="1"/>
    <col min="3843" max="3845" width="17.7109375" style="161" customWidth="1"/>
    <col min="3846" max="3846" width="13.5703125" style="161" customWidth="1"/>
    <col min="3847" max="3847" width="15.28515625" style="161" customWidth="1"/>
    <col min="3848" max="4096" width="9.140625" style="161"/>
    <col min="4097" max="4097" width="6.85546875" style="161" customWidth="1"/>
    <col min="4098" max="4098" width="79.85546875" style="161" customWidth="1"/>
    <col min="4099" max="4101" width="17.7109375" style="161" customWidth="1"/>
    <col min="4102" max="4102" width="13.5703125" style="161" customWidth="1"/>
    <col min="4103" max="4103" width="15.28515625" style="161" customWidth="1"/>
    <col min="4104" max="4352" width="9.140625" style="161"/>
    <col min="4353" max="4353" width="6.85546875" style="161" customWidth="1"/>
    <col min="4354" max="4354" width="79.85546875" style="161" customWidth="1"/>
    <col min="4355" max="4357" width="17.7109375" style="161" customWidth="1"/>
    <col min="4358" max="4358" width="13.5703125" style="161" customWidth="1"/>
    <col min="4359" max="4359" width="15.28515625" style="161" customWidth="1"/>
    <col min="4360" max="4608" width="9.140625" style="161"/>
    <col min="4609" max="4609" width="6.85546875" style="161" customWidth="1"/>
    <col min="4610" max="4610" width="79.85546875" style="161" customWidth="1"/>
    <col min="4611" max="4613" width="17.7109375" style="161" customWidth="1"/>
    <col min="4614" max="4614" width="13.5703125" style="161" customWidth="1"/>
    <col min="4615" max="4615" width="15.28515625" style="161" customWidth="1"/>
    <col min="4616" max="4864" width="9.140625" style="161"/>
    <col min="4865" max="4865" width="6.85546875" style="161" customWidth="1"/>
    <col min="4866" max="4866" width="79.85546875" style="161" customWidth="1"/>
    <col min="4867" max="4869" width="17.7109375" style="161" customWidth="1"/>
    <col min="4870" max="4870" width="13.5703125" style="161" customWidth="1"/>
    <col min="4871" max="4871" width="15.28515625" style="161" customWidth="1"/>
    <col min="4872" max="5120" width="9.140625" style="161"/>
    <col min="5121" max="5121" width="6.85546875" style="161" customWidth="1"/>
    <col min="5122" max="5122" width="79.85546875" style="161" customWidth="1"/>
    <col min="5123" max="5125" width="17.7109375" style="161" customWidth="1"/>
    <col min="5126" max="5126" width="13.5703125" style="161" customWidth="1"/>
    <col min="5127" max="5127" width="15.28515625" style="161" customWidth="1"/>
    <col min="5128" max="5376" width="9.140625" style="161"/>
    <col min="5377" max="5377" width="6.85546875" style="161" customWidth="1"/>
    <col min="5378" max="5378" width="79.85546875" style="161" customWidth="1"/>
    <col min="5379" max="5381" width="17.7109375" style="161" customWidth="1"/>
    <col min="5382" max="5382" width="13.5703125" style="161" customWidth="1"/>
    <col min="5383" max="5383" width="15.28515625" style="161" customWidth="1"/>
    <col min="5384" max="5632" width="9.140625" style="161"/>
    <col min="5633" max="5633" width="6.85546875" style="161" customWidth="1"/>
    <col min="5634" max="5634" width="79.85546875" style="161" customWidth="1"/>
    <col min="5635" max="5637" width="17.7109375" style="161" customWidth="1"/>
    <col min="5638" max="5638" width="13.5703125" style="161" customWidth="1"/>
    <col min="5639" max="5639" width="15.28515625" style="161" customWidth="1"/>
    <col min="5640" max="5888" width="9.140625" style="161"/>
    <col min="5889" max="5889" width="6.85546875" style="161" customWidth="1"/>
    <col min="5890" max="5890" width="79.85546875" style="161" customWidth="1"/>
    <col min="5891" max="5893" width="17.7109375" style="161" customWidth="1"/>
    <col min="5894" max="5894" width="13.5703125" style="161" customWidth="1"/>
    <col min="5895" max="5895" width="15.28515625" style="161" customWidth="1"/>
    <col min="5896" max="6144" width="9.140625" style="161"/>
    <col min="6145" max="6145" width="6.85546875" style="161" customWidth="1"/>
    <col min="6146" max="6146" width="79.85546875" style="161" customWidth="1"/>
    <col min="6147" max="6149" width="17.7109375" style="161" customWidth="1"/>
    <col min="6150" max="6150" width="13.5703125" style="161" customWidth="1"/>
    <col min="6151" max="6151" width="15.28515625" style="161" customWidth="1"/>
    <col min="6152" max="6400" width="9.140625" style="161"/>
    <col min="6401" max="6401" width="6.85546875" style="161" customWidth="1"/>
    <col min="6402" max="6402" width="79.85546875" style="161" customWidth="1"/>
    <col min="6403" max="6405" width="17.7109375" style="161" customWidth="1"/>
    <col min="6406" max="6406" width="13.5703125" style="161" customWidth="1"/>
    <col min="6407" max="6407" width="15.28515625" style="161" customWidth="1"/>
    <col min="6408" max="6656" width="9.140625" style="161"/>
    <col min="6657" max="6657" width="6.85546875" style="161" customWidth="1"/>
    <col min="6658" max="6658" width="79.85546875" style="161" customWidth="1"/>
    <col min="6659" max="6661" width="17.7109375" style="161" customWidth="1"/>
    <col min="6662" max="6662" width="13.5703125" style="161" customWidth="1"/>
    <col min="6663" max="6663" width="15.28515625" style="161" customWidth="1"/>
    <col min="6664" max="6912" width="9.140625" style="161"/>
    <col min="6913" max="6913" width="6.85546875" style="161" customWidth="1"/>
    <col min="6914" max="6914" width="79.85546875" style="161" customWidth="1"/>
    <col min="6915" max="6917" width="17.7109375" style="161" customWidth="1"/>
    <col min="6918" max="6918" width="13.5703125" style="161" customWidth="1"/>
    <col min="6919" max="6919" width="15.28515625" style="161" customWidth="1"/>
    <col min="6920" max="7168" width="9.140625" style="161"/>
    <col min="7169" max="7169" width="6.85546875" style="161" customWidth="1"/>
    <col min="7170" max="7170" width="79.85546875" style="161" customWidth="1"/>
    <col min="7171" max="7173" width="17.7109375" style="161" customWidth="1"/>
    <col min="7174" max="7174" width="13.5703125" style="161" customWidth="1"/>
    <col min="7175" max="7175" width="15.28515625" style="161" customWidth="1"/>
    <col min="7176" max="7424" width="9.140625" style="161"/>
    <col min="7425" max="7425" width="6.85546875" style="161" customWidth="1"/>
    <col min="7426" max="7426" width="79.85546875" style="161" customWidth="1"/>
    <col min="7427" max="7429" width="17.7109375" style="161" customWidth="1"/>
    <col min="7430" max="7430" width="13.5703125" style="161" customWidth="1"/>
    <col min="7431" max="7431" width="15.28515625" style="161" customWidth="1"/>
    <col min="7432" max="7680" width="9.140625" style="161"/>
    <col min="7681" max="7681" width="6.85546875" style="161" customWidth="1"/>
    <col min="7682" max="7682" width="79.85546875" style="161" customWidth="1"/>
    <col min="7683" max="7685" width="17.7109375" style="161" customWidth="1"/>
    <col min="7686" max="7686" width="13.5703125" style="161" customWidth="1"/>
    <col min="7687" max="7687" width="15.28515625" style="161" customWidth="1"/>
    <col min="7688" max="7936" width="9.140625" style="161"/>
    <col min="7937" max="7937" width="6.85546875" style="161" customWidth="1"/>
    <col min="7938" max="7938" width="79.85546875" style="161" customWidth="1"/>
    <col min="7939" max="7941" width="17.7109375" style="161" customWidth="1"/>
    <col min="7942" max="7942" width="13.5703125" style="161" customWidth="1"/>
    <col min="7943" max="7943" width="15.28515625" style="161" customWidth="1"/>
    <col min="7944" max="8192" width="9.140625" style="161"/>
    <col min="8193" max="8193" width="6.85546875" style="161" customWidth="1"/>
    <col min="8194" max="8194" width="79.85546875" style="161" customWidth="1"/>
    <col min="8195" max="8197" width="17.7109375" style="161" customWidth="1"/>
    <col min="8198" max="8198" width="13.5703125" style="161" customWidth="1"/>
    <col min="8199" max="8199" width="15.28515625" style="161" customWidth="1"/>
    <col min="8200" max="8448" width="9.140625" style="161"/>
    <col min="8449" max="8449" width="6.85546875" style="161" customWidth="1"/>
    <col min="8450" max="8450" width="79.85546875" style="161" customWidth="1"/>
    <col min="8451" max="8453" width="17.7109375" style="161" customWidth="1"/>
    <col min="8454" max="8454" width="13.5703125" style="161" customWidth="1"/>
    <col min="8455" max="8455" width="15.28515625" style="161" customWidth="1"/>
    <col min="8456" max="8704" width="9.140625" style="161"/>
    <col min="8705" max="8705" width="6.85546875" style="161" customWidth="1"/>
    <col min="8706" max="8706" width="79.85546875" style="161" customWidth="1"/>
    <col min="8707" max="8709" width="17.7109375" style="161" customWidth="1"/>
    <col min="8710" max="8710" width="13.5703125" style="161" customWidth="1"/>
    <col min="8711" max="8711" width="15.28515625" style="161" customWidth="1"/>
    <col min="8712" max="8960" width="9.140625" style="161"/>
    <col min="8961" max="8961" width="6.85546875" style="161" customWidth="1"/>
    <col min="8962" max="8962" width="79.85546875" style="161" customWidth="1"/>
    <col min="8963" max="8965" width="17.7109375" style="161" customWidth="1"/>
    <col min="8966" max="8966" width="13.5703125" style="161" customWidth="1"/>
    <col min="8967" max="8967" width="15.28515625" style="161" customWidth="1"/>
    <col min="8968" max="9216" width="9.140625" style="161"/>
    <col min="9217" max="9217" width="6.85546875" style="161" customWidth="1"/>
    <col min="9218" max="9218" width="79.85546875" style="161" customWidth="1"/>
    <col min="9219" max="9221" width="17.7109375" style="161" customWidth="1"/>
    <col min="9222" max="9222" width="13.5703125" style="161" customWidth="1"/>
    <col min="9223" max="9223" width="15.28515625" style="161" customWidth="1"/>
    <col min="9224" max="9472" width="9.140625" style="161"/>
    <col min="9473" max="9473" width="6.85546875" style="161" customWidth="1"/>
    <col min="9474" max="9474" width="79.85546875" style="161" customWidth="1"/>
    <col min="9475" max="9477" width="17.7109375" style="161" customWidth="1"/>
    <col min="9478" max="9478" width="13.5703125" style="161" customWidth="1"/>
    <col min="9479" max="9479" width="15.28515625" style="161" customWidth="1"/>
    <col min="9480" max="9728" width="9.140625" style="161"/>
    <col min="9729" max="9729" width="6.85546875" style="161" customWidth="1"/>
    <col min="9730" max="9730" width="79.85546875" style="161" customWidth="1"/>
    <col min="9731" max="9733" width="17.7109375" style="161" customWidth="1"/>
    <col min="9734" max="9734" width="13.5703125" style="161" customWidth="1"/>
    <col min="9735" max="9735" width="15.28515625" style="161" customWidth="1"/>
    <col min="9736" max="9984" width="9.140625" style="161"/>
    <col min="9985" max="9985" width="6.85546875" style="161" customWidth="1"/>
    <col min="9986" max="9986" width="79.85546875" style="161" customWidth="1"/>
    <col min="9987" max="9989" width="17.7109375" style="161" customWidth="1"/>
    <col min="9990" max="9990" width="13.5703125" style="161" customWidth="1"/>
    <col min="9991" max="9991" width="15.28515625" style="161" customWidth="1"/>
    <col min="9992" max="10240" width="9.140625" style="161"/>
    <col min="10241" max="10241" width="6.85546875" style="161" customWidth="1"/>
    <col min="10242" max="10242" width="79.85546875" style="161" customWidth="1"/>
    <col min="10243" max="10245" width="17.7109375" style="161" customWidth="1"/>
    <col min="10246" max="10246" width="13.5703125" style="161" customWidth="1"/>
    <col min="10247" max="10247" width="15.28515625" style="161" customWidth="1"/>
    <col min="10248" max="10496" width="9.140625" style="161"/>
    <col min="10497" max="10497" width="6.85546875" style="161" customWidth="1"/>
    <col min="10498" max="10498" width="79.85546875" style="161" customWidth="1"/>
    <col min="10499" max="10501" width="17.7109375" style="161" customWidth="1"/>
    <col min="10502" max="10502" width="13.5703125" style="161" customWidth="1"/>
    <col min="10503" max="10503" width="15.28515625" style="161" customWidth="1"/>
    <col min="10504" max="10752" width="9.140625" style="161"/>
    <col min="10753" max="10753" width="6.85546875" style="161" customWidth="1"/>
    <col min="10754" max="10754" width="79.85546875" style="161" customWidth="1"/>
    <col min="10755" max="10757" width="17.7109375" style="161" customWidth="1"/>
    <col min="10758" max="10758" width="13.5703125" style="161" customWidth="1"/>
    <col min="10759" max="10759" width="15.28515625" style="161" customWidth="1"/>
    <col min="10760" max="11008" width="9.140625" style="161"/>
    <col min="11009" max="11009" width="6.85546875" style="161" customWidth="1"/>
    <col min="11010" max="11010" width="79.85546875" style="161" customWidth="1"/>
    <col min="11011" max="11013" width="17.7109375" style="161" customWidth="1"/>
    <col min="11014" max="11014" width="13.5703125" style="161" customWidth="1"/>
    <col min="11015" max="11015" width="15.28515625" style="161" customWidth="1"/>
    <col min="11016" max="11264" width="9.140625" style="161"/>
    <col min="11265" max="11265" width="6.85546875" style="161" customWidth="1"/>
    <col min="11266" max="11266" width="79.85546875" style="161" customWidth="1"/>
    <col min="11267" max="11269" width="17.7109375" style="161" customWidth="1"/>
    <col min="11270" max="11270" width="13.5703125" style="161" customWidth="1"/>
    <col min="11271" max="11271" width="15.28515625" style="161" customWidth="1"/>
    <col min="11272" max="11520" width="9.140625" style="161"/>
    <col min="11521" max="11521" width="6.85546875" style="161" customWidth="1"/>
    <col min="11522" max="11522" width="79.85546875" style="161" customWidth="1"/>
    <col min="11523" max="11525" width="17.7109375" style="161" customWidth="1"/>
    <col min="11526" max="11526" width="13.5703125" style="161" customWidth="1"/>
    <col min="11527" max="11527" width="15.28515625" style="161" customWidth="1"/>
    <col min="11528" max="11776" width="9.140625" style="161"/>
    <col min="11777" max="11777" width="6.85546875" style="161" customWidth="1"/>
    <col min="11778" max="11778" width="79.85546875" style="161" customWidth="1"/>
    <col min="11779" max="11781" width="17.7109375" style="161" customWidth="1"/>
    <col min="11782" max="11782" width="13.5703125" style="161" customWidth="1"/>
    <col min="11783" max="11783" width="15.28515625" style="161" customWidth="1"/>
    <col min="11784" max="12032" width="9.140625" style="161"/>
    <col min="12033" max="12033" width="6.85546875" style="161" customWidth="1"/>
    <col min="12034" max="12034" width="79.85546875" style="161" customWidth="1"/>
    <col min="12035" max="12037" width="17.7109375" style="161" customWidth="1"/>
    <col min="12038" max="12038" width="13.5703125" style="161" customWidth="1"/>
    <col min="12039" max="12039" width="15.28515625" style="161" customWidth="1"/>
    <col min="12040" max="12288" width="9.140625" style="161"/>
    <col min="12289" max="12289" width="6.85546875" style="161" customWidth="1"/>
    <col min="12290" max="12290" width="79.85546875" style="161" customWidth="1"/>
    <col min="12291" max="12293" width="17.7109375" style="161" customWidth="1"/>
    <col min="12294" max="12294" width="13.5703125" style="161" customWidth="1"/>
    <col min="12295" max="12295" width="15.28515625" style="161" customWidth="1"/>
    <col min="12296" max="12544" width="9.140625" style="161"/>
    <col min="12545" max="12545" width="6.85546875" style="161" customWidth="1"/>
    <col min="12546" max="12546" width="79.85546875" style="161" customWidth="1"/>
    <col min="12547" max="12549" width="17.7109375" style="161" customWidth="1"/>
    <col min="12550" max="12550" width="13.5703125" style="161" customWidth="1"/>
    <col min="12551" max="12551" width="15.28515625" style="161" customWidth="1"/>
    <col min="12552" max="12800" width="9.140625" style="161"/>
    <col min="12801" max="12801" width="6.85546875" style="161" customWidth="1"/>
    <col min="12802" max="12802" width="79.85546875" style="161" customWidth="1"/>
    <col min="12803" max="12805" width="17.7109375" style="161" customWidth="1"/>
    <col min="12806" max="12806" width="13.5703125" style="161" customWidth="1"/>
    <col min="12807" max="12807" width="15.28515625" style="161" customWidth="1"/>
    <col min="12808" max="13056" width="9.140625" style="161"/>
    <col min="13057" max="13057" width="6.85546875" style="161" customWidth="1"/>
    <col min="13058" max="13058" width="79.85546875" style="161" customWidth="1"/>
    <col min="13059" max="13061" width="17.7109375" style="161" customWidth="1"/>
    <col min="13062" max="13062" width="13.5703125" style="161" customWidth="1"/>
    <col min="13063" max="13063" width="15.28515625" style="161" customWidth="1"/>
    <col min="13064" max="13312" width="9.140625" style="161"/>
    <col min="13313" max="13313" width="6.85546875" style="161" customWidth="1"/>
    <col min="13314" max="13314" width="79.85546875" style="161" customWidth="1"/>
    <col min="13315" max="13317" width="17.7109375" style="161" customWidth="1"/>
    <col min="13318" max="13318" width="13.5703125" style="161" customWidth="1"/>
    <col min="13319" max="13319" width="15.28515625" style="161" customWidth="1"/>
    <col min="13320" max="13568" width="9.140625" style="161"/>
    <col min="13569" max="13569" width="6.85546875" style="161" customWidth="1"/>
    <col min="13570" max="13570" width="79.85546875" style="161" customWidth="1"/>
    <col min="13571" max="13573" width="17.7109375" style="161" customWidth="1"/>
    <col min="13574" max="13574" width="13.5703125" style="161" customWidth="1"/>
    <col min="13575" max="13575" width="15.28515625" style="161" customWidth="1"/>
    <col min="13576" max="13824" width="9.140625" style="161"/>
    <col min="13825" max="13825" width="6.85546875" style="161" customWidth="1"/>
    <col min="13826" max="13826" width="79.85546875" style="161" customWidth="1"/>
    <col min="13827" max="13829" width="17.7109375" style="161" customWidth="1"/>
    <col min="13830" max="13830" width="13.5703125" style="161" customWidth="1"/>
    <col min="13831" max="13831" width="15.28515625" style="161" customWidth="1"/>
    <col min="13832" max="14080" width="9.140625" style="161"/>
    <col min="14081" max="14081" width="6.85546875" style="161" customWidth="1"/>
    <col min="14082" max="14082" width="79.85546875" style="161" customWidth="1"/>
    <col min="14083" max="14085" width="17.7109375" style="161" customWidth="1"/>
    <col min="14086" max="14086" width="13.5703125" style="161" customWidth="1"/>
    <col min="14087" max="14087" width="15.28515625" style="161" customWidth="1"/>
    <col min="14088" max="14336" width="9.140625" style="161"/>
    <col min="14337" max="14337" width="6.85546875" style="161" customWidth="1"/>
    <col min="14338" max="14338" width="79.85546875" style="161" customWidth="1"/>
    <col min="14339" max="14341" width="17.7109375" style="161" customWidth="1"/>
    <col min="14342" max="14342" width="13.5703125" style="161" customWidth="1"/>
    <col min="14343" max="14343" width="15.28515625" style="161" customWidth="1"/>
    <col min="14344" max="14592" width="9.140625" style="161"/>
    <col min="14593" max="14593" width="6.85546875" style="161" customWidth="1"/>
    <col min="14594" max="14594" width="79.85546875" style="161" customWidth="1"/>
    <col min="14595" max="14597" width="17.7109375" style="161" customWidth="1"/>
    <col min="14598" max="14598" width="13.5703125" style="161" customWidth="1"/>
    <col min="14599" max="14599" width="15.28515625" style="161" customWidth="1"/>
    <col min="14600" max="14848" width="9.140625" style="161"/>
    <col min="14849" max="14849" width="6.85546875" style="161" customWidth="1"/>
    <col min="14850" max="14850" width="79.85546875" style="161" customWidth="1"/>
    <col min="14851" max="14853" width="17.7109375" style="161" customWidth="1"/>
    <col min="14854" max="14854" width="13.5703125" style="161" customWidth="1"/>
    <col min="14855" max="14855" width="15.28515625" style="161" customWidth="1"/>
    <col min="14856" max="15104" width="9.140625" style="161"/>
    <col min="15105" max="15105" width="6.85546875" style="161" customWidth="1"/>
    <col min="15106" max="15106" width="79.85546875" style="161" customWidth="1"/>
    <col min="15107" max="15109" width="17.7109375" style="161" customWidth="1"/>
    <col min="15110" max="15110" width="13.5703125" style="161" customWidth="1"/>
    <col min="15111" max="15111" width="15.28515625" style="161" customWidth="1"/>
    <col min="15112" max="15360" width="9.140625" style="161"/>
    <col min="15361" max="15361" width="6.85546875" style="161" customWidth="1"/>
    <col min="15362" max="15362" width="79.85546875" style="161" customWidth="1"/>
    <col min="15363" max="15365" width="17.7109375" style="161" customWidth="1"/>
    <col min="15366" max="15366" width="13.5703125" style="161" customWidth="1"/>
    <col min="15367" max="15367" width="15.28515625" style="161" customWidth="1"/>
    <col min="15368" max="15616" width="9.140625" style="161"/>
    <col min="15617" max="15617" width="6.85546875" style="161" customWidth="1"/>
    <col min="15618" max="15618" width="79.85546875" style="161" customWidth="1"/>
    <col min="15619" max="15621" width="17.7109375" style="161" customWidth="1"/>
    <col min="15622" max="15622" width="13.5703125" style="161" customWidth="1"/>
    <col min="15623" max="15623" width="15.28515625" style="161" customWidth="1"/>
    <col min="15624" max="15872" width="9.140625" style="161"/>
    <col min="15873" max="15873" width="6.85546875" style="161" customWidth="1"/>
    <col min="15874" max="15874" width="79.85546875" style="161" customWidth="1"/>
    <col min="15875" max="15877" width="17.7109375" style="161" customWidth="1"/>
    <col min="15878" max="15878" width="13.5703125" style="161" customWidth="1"/>
    <col min="15879" max="15879" width="15.28515625" style="161" customWidth="1"/>
    <col min="15880" max="16128" width="9.140625" style="161"/>
    <col min="16129" max="16129" width="6.85546875" style="161" customWidth="1"/>
    <col min="16130" max="16130" width="79.85546875" style="161" customWidth="1"/>
    <col min="16131" max="16133" width="17.7109375" style="161" customWidth="1"/>
    <col min="16134" max="16134" width="13.5703125" style="161" customWidth="1"/>
    <col min="16135" max="16135" width="15.28515625" style="161" customWidth="1"/>
    <col min="16136" max="16384" width="9.140625" style="161"/>
  </cols>
  <sheetData>
    <row r="1" spans="1:16" ht="18.75" x14ac:dyDescent="0.3">
      <c r="A1" s="158" t="s">
        <v>142</v>
      </c>
      <c r="B1" s="159"/>
      <c r="C1" s="159"/>
      <c r="D1" s="159"/>
      <c r="E1" s="159"/>
      <c r="F1" s="160"/>
    </row>
    <row r="2" spans="1:16" ht="18.75" x14ac:dyDescent="0.3">
      <c r="A2" s="158"/>
      <c r="B2" s="159"/>
      <c r="C2" s="159"/>
      <c r="D2" s="159"/>
      <c r="E2" s="159"/>
      <c r="F2" s="160"/>
    </row>
    <row r="3" spans="1:16" ht="19.5" thickBot="1" x14ac:dyDescent="0.35">
      <c r="A3" s="158"/>
      <c r="B3" s="162" t="s">
        <v>95</v>
      </c>
      <c r="C3" s="159"/>
      <c r="D3" s="159"/>
      <c r="E3" s="159"/>
      <c r="F3" s="160"/>
      <c r="I3" s="163" t="s">
        <v>96</v>
      </c>
      <c r="J3" s="164">
        <v>0</v>
      </c>
      <c r="K3" s="164">
        <v>1</v>
      </c>
      <c r="L3" s="164">
        <v>1</v>
      </c>
      <c r="M3" s="164">
        <v>0</v>
      </c>
      <c r="N3" s="164">
        <v>0</v>
      </c>
      <c r="P3" s="165"/>
    </row>
    <row r="4" spans="1:16" ht="19.5" thickBot="1" x14ac:dyDescent="0.35">
      <c r="A4" s="158"/>
      <c r="B4" s="166" t="s">
        <v>96</v>
      </c>
      <c r="C4" s="167">
        <f>VLOOKUP(B4,I3:N5,2,FALSE)</f>
        <v>0</v>
      </c>
      <c r="D4" s="167">
        <f>VLOOKUP(B4,I3:N5,3,FALSE)</f>
        <v>1</v>
      </c>
      <c r="E4" s="167">
        <f>VLOOKUP(B4,I3:N5,4,FALSE)</f>
        <v>1</v>
      </c>
      <c r="F4" s="167">
        <f>VLOOKUP(B4,I3:N5,5,FALSE)</f>
        <v>0</v>
      </c>
      <c r="G4" s="167">
        <f>VLOOKUP(B4,I3:N5,6,FALSE)</f>
        <v>0</v>
      </c>
      <c r="H4" s="163"/>
      <c r="I4" s="163" t="s">
        <v>93</v>
      </c>
      <c r="J4" s="164">
        <v>0</v>
      </c>
      <c r="K4" s="164">
        <v>0</v>
      </c>
      <c r="L4" s="164">
        <v>0</v>
      </c>
      <c r="M4" s="164">
        <v>1</v>
      </c>
      <c r="N4" s="164">
        <v>1</v>
      </c>
      <c r="P4" s="165"/>
    </row>
    <row r="5" spans="1:16" ht="30" customHeight="1" x14ac:dyDescent="0.3">
      <c r="A5" s="168"/>
      <c r="B5" s="168"/>
      <c r="C5" s="169"/>
      <c r="D5" s="169"/>
      <c r="E5" s="169"/>
      <c r="F5" s="163"/>
      <c r="G5" s="163"/>
      <c r="H5" s="163"/>
      <c r="I5" s="163" t="s">
        <v>94</v>
      </c>
      <c r="J5" s="164">
        <v>0.02</v>
      </c>
      <c r="K5" s="164">
        <v>0</v>
      </c>
      <c r="L5" s="164">
        <v>0</v>
      </c>
      <c r="M5" s="164">
        <v>1</v>
      </c>
      <c r="N5" s="164">
        <v>1</v>
      </c>
      <c r="P5" s="165"/>
    </row>
    <row r="6" spans="1:16" s="173" customFormat="1" ht="37.5" x14ac:dyDescent="0.25">
      <c r="A6" s="170" t="s">
        <v>44</v>
      </c>
      <c r="B6" s="170" t="s">
        <v>59</v>
      </c>
      <c r="C6" s="170" t="s">
        <v>45</v>
      </c>
      <c r="D6" s="171"/>
      <c r="E6" s="171"/>
      <c r="F6" s="172"/>
    </row>
    <row r="7" spans="1:16" s="177" customFormat="1" ht="30" customHeight="1" x14ac:dyDescent="0.25">
      <c r="A7" s="174" t="s">
        <v>60</v>
      </c>
      <c r="B7" s="175" t="s">
        <v>61</v>
      </c>
      <c r="C7" s="176">
        <f>'7.Sit. chelt eligibile'!D9</f>
        <v>0</v>
      </c>
    </row>
    <row r="8" spans="1:16" s="177" customFormat="1" ht="30" customHeight="1" x14ac:dyDescent="0.25">
      <c r="A8" s="174" t="s">
        <v>62</v>
      </c>
      <c r="B8" s="178" t="s">
        <v>148</v>
      </c>
      <c r="C8" s="176">
        <f>ROUND(C7*6.1%,2)</f>
        <v>0</v>
      </c>
    </row>
    <row r="9" spans="1:16" s="177" customFormat="1" ht="30" customHeight="1" x14ac:dyDescent="0.25">
      <c r="A9" s="174" t="s">
        <v>63</v>
      </c>
      <c r="B9" s="178" t="s">
        <v>149</v>
      </c>
      <c r="C9" s="176">
        <f>ROUND(C7*93.9%,2)</f>
        <v>0</v>
      </c>
    </row>
    <row r="10" spans="1:16" s="177" customFormat="1" ht="82.5" x14ac:dyDescent="0.25">
      <c r="A10" s="179">
        <v>2</v>
      </c>
      <c r="B10" s="180" t="s">
        <v>163</v>
      </c>
      <c r="C10" s="181">
        <f>ROUND(C7*C4,2)</f>
        <v>0</v>
      </c>
    </row>
    <row r="11" spans="1:16" s="177" customFormat="1" ht="82.5" x14ac:dyDescent="0.25">
      <c r="A11" s="182" t="s">
        <v>64</v>
      </c>
      <c r="B11" s="183" t="s">
        <v>164</v>
      </c>
      <c r="C11" s="184">
        <f>ROUND(C10*6.1%,2)</f>
        <v>0</v>
      </c>
    </row>
    <row r="12" spans="1:16" s="177" customFormat="1" ht="82.5" x14ac:dyDescent="0.25">
      <c r="A12" s="182" t="s">
        <v>65</v>
      </c>
      <c r="B12" s="183" t="s">
        <v>165</v>
      </c>
      <c r="C12" s="184">
        <f>C10-C11</f>
        <v>0</v>
      </c>
      <c r="D12" s="185"/>
      <c r="E12" s="185"/>
    </row>
    <row r="13" spans="1:16" s="177" customFormat="1" ht="30" customHeight="1" x14ac:dyDescent="0.25">
      <c r="A13" s="174" t="s">
        <v>66</v>
      </c>
      <c r="B13" s="175" t="s">
        <v>166</v>
      </c>
      <c r="C13" s="176">
        <f>C7-C10</f>
        <v>0</v>
      </c>
    </row>
    <row r="14" spans="1:16" s="177" customFormat="1" ht="30" customHeight="1" x14ac:dyDescent="0.25">
      <c r="A14" s="174" t="s">
        <v>135</v>
      </c>
      <c r="B14" s="178" t="s">
        <v>143</v>
      </c>
      <c r="C14" s="176">
        <f>ROUND(C13*6.1%,2)</f>
        <v>0</v>
      </c>
    </row>
    <row r="15" spans="1:16" s="177" customFormat="1" ht="30" customHeight="1" x14ac:dyDescent="0.25">
      <c r="A15" s="174" t="s">
        <v>136</v>
      </c>
      <c r="B15" s="178" t="s">
        <v>144</v>
      </c>
      <c r="C15" s="176">
        <f>C13-C14</f>
        <v>0</v>
      </c>
    </row>
    <row r="16" spans="1:16" s="177" customFormat="1" ht="30" customHeight="1" x14ac:dyDescent="0.25">
      <c r="A16" s="174" t="s">
        <v>141</v>
      </c>
      <c r="B16" s="186" t="s">
        <v>145</v>
      </c>
      <c r="C16" s="181">
        <f>ROUND(C17+C18,2)</f>
        <v>0</v>
      </c>
    </row>
    <row r="17" spans="1:5" s="177" customFormat="1" ht="29.25" customHeight="1" x14ac:dyDescent="0.25">
      <c r="A17" s="174" t="s">
        <v>137</v>
      </c>
      <c r="B17" s="178" t="s">
        <v>150</v>
      </c>
      <c r="C17" s="176">
        <f>ROUND(C14*80%,2)</f>
        <v>0</v>
      </c>
    </row>
    <row r="18" spans="1:5" s="177" customFormat="1" ht="31.5" customHeight="1" x14ac:dyDescent="0.25">
      <c r="A18" s="174" t="s">
        <v>138</v>
      </c>
      <c r="B18" s="178" t="s">
        <v>151</v>
      </c>
      <c r="C18" s="176">
        <f>ROUND(C15*85%,2)</f>
        <v>0</v>
      </c>
    </row>
    <row r="19" spans="1:5" s="177" customFormat="1" x14ac:dyDescent="0.25">
      <c r="A19" s="187">
        <v>5</v>
      </c>
      <c r="B19" s="186" t="s">
        <v>146</v>
      </c>
      <c r="C19" s="181">
        <f>ROUND(C20+C21,2)</f>
        <v>0</v>
      </c>
    </row>
    <row r="20" spans="1:5" s="177" customFormat="1" ht="35.25" customHeight="1" x14ac:dyDescent="0.25">
      <c r="A20" s="174" t="s">
        <v>154</v>
      </c>
      <c r="B20" s="178" t="s">
        <v>152</v>
      </c>
      <c r="C20" s="184">
        <f>(C14-C17)*D4</f>
        <v>0</v>
      </c>
    </row>
    <row r="21" spans="1:5" s="177" customFormat="1" ht="36" customHeight="1" x14ac:dyDescent="0.25">
      <c r="A21" s="174" t="s">
        <v>155</v>
      </c>
      <c r="B21" s="178" t="s">
        <v>153</v>
      </c>
      <c r="C21" s="184">
        <f>(C15-C18)*E4</f>
        <v>0</v>
      </c>
    </row>
    <row r="22" spans="1:5" s="177" customFormat="1" ht="39" customHeight="1" x14ac:dyDescent="0.25">
      <c r="A22" s="187">
        <v>6</v>
      </c>
      <c r="B22" s="186" t="s">
        <v>147</v>
      </c>
      <c r="C22" s="181">
        <f>ROUND(C23+C24,2)</f>
        <v>0</v>
      </c>
    </row>
    <row r="23" spans="1:5" s="177" customFormat="1" ht="35.25" customHeight="1" x14ac:dyDescent="0.25">
      <c r="A23" s="174" t="s">
        <v>139</v>
      </c>
      <c r="B23" s="178" t="s">
        <v>152</v>
      </c>
      <c r="C23" s="184">
        <f>(C14-C17)*F4</f>
        <v>0</v>
      </c>
    </row>
    <row r="24" spans="1:5" s="177" customFormat="1" ht="36" customHeight="1" x14ac:dyDescent="0.25">
      <c r="A24" s="174" t="s">
        <v>140</v>
      </c>
      <c r="B24" s="178" t="s">
        <v>153</v>
      </c>
      <c r="C24" s="184">
        <f>(C15-C18)*G4</f>
        <v>0</v>
      </c>
    </row>
    <row r="25" spans="1:5" ht="20.25" customHeight="1" x14ac:dyDescent="0.3">
      <c r="A25" s="272"/>
      <c r="B25" s="272"/>
      <c r="C25" s="272"/>
      <c r="D25" s="168"/>
      <c r="E25" s="168"/>
    </row>
    <row r="26" spans="1:5" ht="18.75" x14ac:dyDescent="0.3">
      <c r="A26" s="188"/>
      <c r="B26" s="188"/>
      <c r="C26" s="188"/>
      <c r="D26" s="168"/>
      <c r="E26" s="168"/>
    </row>
    <row r="27" spans="1:5" ht="18.75" x14ac:dyDescent="0.3">
      <c r="A27" s="188"/>
      <c r="B27" s="188"/>
      <c r="C27" s="188"/>
      <c r="D27" s="168"/>
      <c r="E27" s="168"/>
    </row>
    <row r="28" spans="1:5" ht="18.75" x14ac:dyDescent="0.3">
      <c r="A28" s="188"/>
      <c r="B28" s="188"/>
      <c r="C28" s="188"/>
    </row>
    <row r="29" spans="1:5" ht="18.75" x14ac:dyDescent="0.3">
      <c r="A29" s="188"/>
      <c r="B29" s="188"/>
      <c r="C29" s="188"/>
    </row>
    <row r="30" spans="1:5" ht="18.75" x14ac:dyDescent="0.3">
      <c r="A30" s="188"/>
      <c r="B30" s="188"/>
      <c r="C30" s="188"/>
    </row>
    <row r="31" spans="1:5" ht="18.75" x14ac:dyDescent="0.3">
      <c r="A31" s="188"/>
      <c r="B31" s="188"/>
      <c r="C31" s="188"/>
    </row>
    <row r="32" spans="1:5" ht="18.75" x14ac:dyDescent="0.3">
      <c r="A32" s="188"/>
      <c r="B32" s="188"/>
      <c r="C32" s="188"/>
    </row>
  </sheetData>
  <mergeCells count="1">
    <mergeCell ref="A25:C25"/>
  </mergeCells>
  <dataValidations disablePrompts="1" count="1">
    <dataValidation type="list" allowBlank="1" showInputMessage="1" showErrorMessage="1" sqref="B4">
      <formula1>$I$3:$I$5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0" orientation="portrait" r:id="rId1"/>
  <headerFooter>
    <oddFooter>&amp;R&amp;"Trebuchet MS,Regular"&amp;12F-PO.DGATPE.11.01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1"/>
  <sheetViews>
    <sheetView view="pageLayout" topLeftCell="E19" zoomScaleNormal="100" zoomScaleSheetLayoutView="100" workbookViewId="0">
      <selection activeCell="L37" sqref="L37"/>
    </sheetView>
  </sheetViews>
  <sheetFormatPr defaultRowHeight="16.5" x14ac:dyDescent="0.3"/>
  <cols>
    <col min="1" max="1" width="10.5703125" style="16" customWidth="1"/>
    <col min="2" max="2" width="8.7109375" style="16" customWidth="1"/>
    <col min="3" max="3" width="10.85546875" style="16" customWidth="1"/>
    <col min="4" max="4" width="12.28515625" style="16" customWidth="1"/>
    <col min="5" max="5" width="16.5703125" style="16" customWidth="1"/>
    <col min="6" max="6" width="16.7109375" style="16" customWidth="1"/>
    <col min="7" max="7" width="12.85546875" style="16" customWidth="1"/>
    <col min="8" max="8" width="20" style="16" customWidth="1"/>
    <col min="9" max="9" width="15.5703125" style="16" customWidth="1"/>
    <col min="10" max="10" width="13" style="16" customWidth="1"/>
    <col min="11" max="11" width="13.140625" style="16" customWidth="1"/>
    <col min="12" max="12" width="9.140625" style="16"/>
    <col min="13" max="13" width="13.42578125" style="16" customWidth="1"/>
    <col min="14" max="14" width="12.5703125" style="16" customWidth="1"/>
    <col min="15" max="16384" width="9.140625" style="16"/>
  </cols>
  <sheetData>
    <row r="2" spans="1:15" x14ac:dyDescent="0.3">
      <c r="A2" s="189" t="s">
        <v>79</v>
      </c>
      <c r="C2" s="189"/>
      <c r="D2" s="189"/>
      <c r="E2" s="190"/>
      <c r="F2" s="190"/>
      <c r="G2" s="190"/>
    </row>
    <row r="3" spans="1:15" ht="15" customHeight="1" thickBot="1" x14ac:dyDescent="0.35">
      <c r="A3" s="110"/>
      <c r="B3" s="110"/>
      <c r="C3" s="110"/>
    </row>
    <row r="4" spans="1:15" s="191" customFormat="1" ht="55.5" customHeight="1" thickBot="1" x14ac:dyDescent="0.3">
      <c r="A4" s="274" t="s">
        <v>69</v>
      </c>
      <c r="B4" s="275"/>
      <c r="C4" s="275"/>
      <c r="D4" s="275"/>
      <c r="E4" s="275"/>
      <c r="F4" s="274" t="s">
        <v>70</v>
      </c>
      <c r="G4" s="276"/>
      <c r="H4" s="274" t="s">
        <v>58</v>
      </c>
      <c r="I4" s="276"/>
    </row>
    <row r="5" spans="1:15" s="191" customFormat="1" ht="58.5" customHeight="1" thickBot="1" x14ac:dyDescent="0.3">
      <c r="A5" s="277" t="s">
        <v>110</v>
      </c>
      <c r="B5" s="278"/>
      <c r="C5" s="279"/>
      <c r="D5" s="192" t="s">
        <v>99</v>
      </c>
      <c r="E5" s="192" t="s">
        <v>85</v>
      </c>
      <c r="F5" s="192" t="s">
        <v>111</v>
      </c>
      <c r="G5" s="192" t="s">
        <v>100</v>
      </c>
      <c r="H5" s="192" t="s">
        <v>112</v>
      </c>
      <c r="I5" s="192" t="s">
        <v>101</v>
      </c>
    </row>
    <row r="6" spans="1:15" s="195" customFormat="1" ht="17.25" thickBot="1" x14ac:dyDescent="0.35">
      <c r="A6" s="282">
        <f>'8.Împărțire pe surse'!C16</f>
        <v>0</v>
      </c>
      <c r="B6" s="283"/>
      <c r="C6" s="284"/>
      <c r="D6" s="193">
        <f>'8.Împărțire pe surse'!C22</f>
        <v>0</v>
      </c>
      <c r="E6" s="193">
        <f>'8.Împărțire pe surse'!C10</f>
        <v>0</v>
      </c>
      <c r="F6" s="194">
        <v>0</v>
      </c>
      <c r="G6" s="194">
        <v>0</v>
      </c>
      <c r="H6" s="193">
        <f>A6-F6</f>
        <v>0</v>
      </c>
      <c r="I6" s="193">
        <f>D6-G6</f>
        <v>0</v>
      </c>
    </row>
    <row r="8" spans="1:15" x14ac:dyDescent="0.3">
      <c r="B8" s="16" t="s">
        <v>57</v>
      </c>
      <c r="F8" s="196">
        <f>IF(H6&gt;=0,H6,0)</f>
        <v>0</v>
      </c>
      <c r="G8" s="16" t="s">
        <v>46</v>
      </c>
    </row>
    <row r="9" spans="1:15" x14ac:dyDescent="0.3">
      <c r="F9" s="196">
        <f>I6</f>
        <v>0</v>
      </c>
      <c r="G9" s="16" t="s">
        <v>128</v>
      </c>
    </row>
    <row r="10" spans="1:15" x14ac:dyDescent="0.3">
      <c r="F10" s="197"/>
    </row>
    <row r="11" spans="1:15" x14ac:dyDescent="0.3">
      <c r="A11" s="198" t="s">
        <v>80</v>
      </c>
      <c r="B11" s="280" t="s">
        <v>167</v>
      </c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</row>
    <row r="12" spans="1:15" ht="27.75" customHeight="1" x14ac:dyDescent="0.3">
      <c r="B12" s="281" t="s">
        <v>168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</row>
    <row r="13" spans="1:15" ht="15" customHeight="1" x14ac:dyDescent="0.3">
      <c r="B13" s="281" t="s">
        <v>169</v>
      </c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</row>
    <row r="14" spans="1:15" x14ac:dyDescent="0.3">
      <c r="B14" s="281" t="s">
        <v>170</v>
      </c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</row>
    <row r="15" spans="1:15" x14ac:dyDescent="0.3">
      <c r="B15" s="281" t="s">
        <v>171</v>
      </c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</row>
    <row r="16" spans="1:15" ht="34.5" customHeight="1" x14ac:dyDescent="0.3">
      <c r="B16" s="281" t="s">
        <v>172</v>
      </c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</row>
    <row r="17" spans="1:15" x14ac:dyDescent="0.3">
      <c r="B17" s="281" t="s">
        <v>173</v>
      </c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</row>
    <row r="19" spans="1:15" ht="26.25" customHeight="1" x14ac:dyDescent="0.3">
      <c r="A19" s="273" t="s">
        <v>48</v>
      </c>
      <c r="B19" s="273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</row>
    <row r="21" spans="1:15" ht="18" thickBot="1" x14ac:dyDescent="0.4">
      <c r="A21" s="286" t="s">
        <v>174</v>
      </c>
      <c r="B21" s="286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</row>
    <row r="22" spans="1:15" ht="15" customHeight="1" x14ac:dyDescent="0.3">
      <c r="A22" s="287" t="s">
        <v>44</v>
      </c>
      <c r="B22" s="289" t="s">
        <v>47</v>
      </c>
      <c r="C22" s="290"/>
      <c r="D22" s="290"/>
      <c r="E22" s="290"/>
      <c r="F22" s="290"/>
      <c r="G22" s="290"/>
      <c r="H22" s="290"/>
      <c r="I22" s="290"/>
      <c r="J22" s="290"/>
      <c r="K22" s="291"/>
    </row>
    <row r="23" spans="1:15" ht="17.25" thickBot="1" x14ac:dyDescent="0.35">
      <c r="A23" s="288"/>
      <c r="B23" s="292"/>
      <c r="C23" s="293"/>
      <c r="D23" s="293"/>
      <c r="E23" s="293"/>
      <c r="F23" s="293"/>
      <c r="G23" s="293"/>
      <c r="H23" s="293"/>
      <c r="I23" s="293"/>
      <c r="J23" s="293"/>
      <c r="K23" s="294"/>
    </row>
    <row r="24" spans="1:15" x14ac:dyDescent="0.3">
      <c r="A24" s="295">
        <v>1</v>
      </c>
      <c r="B24" s="297" t="s">
        <v>108</v>
      </c>
      <c r="C24" s="298"/>
      <c r="D24" s="298"/>
      <c r="E24" s="298"/>
      <c r="F24" s="298"/>
      <c r="G24" s="298"/>
      <c r="H24" s="298"/>
      <c r="I24" s="298"/>
      <c r="J24" s="298"/>
      <c r="K24" s="299"/>
    </row>
    <row r="25" spans="1:15" ht="63" customHeight="1" thickBot="1" x14ac:dyDescent="0.35">
      <c r="A25" s="296"/>
      <c r="B25" s="300"/>
      <c r="C25" s="301"/>
      <c r="D25" s="301"/>
      <c r="E25" s="301"/>
      <c r="F25" s="301"/>
      <c r="G25" s="301"/>
      <c r="H25" s="301"/>
      <c r="I25" s="301"/>
      <c r="J25" s="301"/>
      <c r="K25" s="302"/>
    </row>
    <row r="28" spans="1:15" x14ac:dyDescent="0.3">
      <c r="B28" s="216" t="s">
        <v>38</v>
      </c>
      <c r="C28" s="216"/>
      <c r="D28" s="216"/>
      <c r="E28" s="216"/>
      <c r="F28" s="216"/>
      <c r="G28" s="216"/>
      <c r="H28" s="216"/>
      <c r="I28" s="216"/>
    </row>
    <row r="29" spans="1:15" x14ac:dyDescent="0.3">
      <c r="B29" s="216" t="s">
        <v>39</v>
      </c>
      <c r="C29" s="216"/>
      <c r="D29" s="216"/>
      <c r="E29" s="216"/>
      <c r="F29" s="216"/>
      <c r="G29" s="216"/>
      <c r="H29" s="216"/>
      <c r="I29" s="216"/>
    </row>
    <row r="30" spans="1:15" x14ac:dyDescent="0.3">
      <c r="B30" s="216" t="s">
        <v>40</v>
      </c>
      <c r="C30" s="216"/>
      <c r="D30" s="216"/>
      <c r="E30" s="216"/>
      <c r="F30" s="216"/>
      <c r="G30" s="216"/>
      <c r="H30" s="47"/>
      <c r="I30" s="48"/>
    </row>
    <row r="31" spans="1:15" x14ac:dyDescent="0.3">
      <c r="B31" s="285" t="s">
        <v>41</v>
      </c>
      <c r="C31" s="285"/>
      <c r="D31" s="285"/>
      <c r="E31" s="285"/>
      <c r="F31" s="199"/>
      <c r="G31" s="200"/>
      <c r="H31" s="200"/>
      <c r="I31" s="48"/>
    </row>
  </sheetData>
  <mergeCells count="23">
    <mergeCell ref="B28:I28"/>
    <mergeCell ref="B29:I29"/>
    <mergeCell ref="B30:G30"/>
    <mergeCell ref="B31:E31"/>
    <mergeCell ref="A21:M21"/>
    <mergeCell ref="A22:A23"/>
    <mergeCell ref="B22:K23"/>
    <mergeCell ref="A24:A25"/>
    <mergeCell ref="B24:K24"/>
    <mergeCell ref="B25:K25"/>
    <mergeCell ref="A19:N19"/>
    <mergeCell ref="A4:E4"/>
    <mergeCell ref="F4:G4"/>
    <mergeCell ref="H4:I4"/>
    <mergeCell ref="A5:C5"/>
    <mergeCell ref="B11:O11"/>
    <mergeCell ref="B12:O12"/>
    <mergeCell ref="B13:O13"/>
    <mergeCell ref="B14:O14"/>
    <mergeCell ref="B15:O15"/>
    <mergeCell ref="B16:O16"/>
    <mergeCell ref="B17:O17"/>
    <mergeCell ref="A6:C6"/>
  </mergeCells>
  <pageMargins left="0.7" right="0.96312500000000001" top="0.75" bottom="0.75" header="0.3" footer="0.3"/>
  <pageSetup paperSize="9" scale="65" orientation="landscape" r:id="rId1"/>
  <headerFooter>
    <oddFooter>&amp;R&amp;"Trebuchet MS,Regular"&amp;12F-PO.DGATPE.11.01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Pagina de garda</vt:lpstr>
      <vt:lpstr>6.1.Centralizat estim salarii</vt:lpstr>
      <vt:lpstr>6.2 Cent.estimat.manag. proiect</vt:lpstr>
      <vt:lpstr>6.3.Centr.deplas</vt:lpstr>
      <vt:lpstr>6.4 Centr.estim.subv,burse,prem</vt:lpstr>
      <vt:lpstr>7.Sit. chelt eligibile</vt:lpstr>
      <vt:lpstr>8.Împărțire pe surse</vt:lpstr>
      <vt:lpstr>9.Solicitare</vt:lpstr>
      <vt:lpstr>'6.1.Centralizat estim salarii'!Print_Area</vt:lpstr>
      <vt:lpstr>'6.2 Cent.estimat.manag. proiect'!Print_Area</vt:lpstr>
      <vt:lpstr>'6.3.Centr.deplas'!Print_Area</vt:lpstr>
      <vt:lpstr>'6.4 Centr.estim.subv,burse,prem'!Print_Area</vt:lpstr>
      <vt:lpstr>'8.Împărțire pe surse'!Print_Area</vt:lpstr>
      <vt:lpstr>'Pagina de garda'!Print_Area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Bratu</dc:creator>
  <cp:lastModifiedBy>Roxana Alina Dragan</cp:lastModifiedBy>
  <cp:lastPrinted>2017-03-14T09:47:25Z</cp:lastPrinted>
  <dcterms:created xsi:type="dcterms:W3CDTF">2016-07-11T11:34:15Z</dcterms:created>
  <dcterms:modified xsi:type="dcterms:W3CDTF">2017-03-14T09:47:26Z</dcterms:modified>
</cp:coreProperties>
</file>