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9440" windowHeight="14040" tabRatio="894" firstSheet="2" activeTab="7"/>
  </bookViews>
  <sheets>
    <sheet name="Pagina de garda" sheetId="17" r:id="rId1"/>
    <sheet name="5.1 Cheltuieli salariale" sheetId="31" r:id="rId2"/>
    <sheet name="5.2 Chelt.manag.proiect" sheetId="24" r:id="rId3"/>
    <sheet name="5.3Chelt cu deplasarile " sheetId="29" r:id="rId4"/>
    <sheet name="5.4Chelt subventii,burse,premii" sheetId="30" r:id="rId5"/>
    <sheet name="6.Sit chelt eligibile" sheetId="20" r:id="rId6"/>
    <sheet name="7.Împărțire pe surse de finanț" sheetId="25" r:id="rId7"/>
    <sheet name="8.Justificare" sheetId="10" r:id="rId8"/>
    <sheet name="Formular timp de lucru" sheetId="4" r:id="rId9"/>
  </sheets>
  <externalReferences>
    <externalReference r:id="rId10"/>
  </externalReferences>
  <definedNames>
    <definedName name="Anul">'Formular timp de lucru'!$Q$1:$Q$5</definedName>
    <definedName name="Functii">'Formular timp de lucru'!$AN$1:$AN$21</definedName>
    <definedName name="Institutii">'Formular timp de lucru'!$AA$1:$AA$31</definedName>
    <definedName name="Luna">'Formular timp de lucru'!$O$1:$O$12</definedName>
    <definedName name="luni">'[1]5-Chelt cu FB si MC'!$AZ$1:$AZ$12</definedName>
    <definedName name="lunib" localSheetId="3">'[1]4b-Chelt cu AF si ObI-UC'!#REF!</definedName>
    <definedName name="lunib" localSheetId="4">'[1]4b-Chelt cu AF si ObI-UC'!#REF!</definedName>
    <definedName name="lunib">'[1]4b-Chelt cu AF si ObI-UC'!#REF!</definedName>
    <definedName name="personal">'[1]1-Tabel %timp'!$B$11:$B$21</definedName>
    <definedName name="_xlnm.Print_Area" localSheetId="1">'5.1 Cheltuieli salariale'!$B$1:$G$59</definedName>
    <definedName name="_xlnm.Print_Area" localSheetId="2">'5.2 Chelt.manag.proiect'!$A$1:$K$59</definedName>
    <definedName name="_xlnm.Print_Area" localSheetId="3">'5.3Chelt cu deplasarile '!$A$1:$M$29</definedName>
    <definedName name="_xlnm.Print_Area" localSheetId="4">'5.4Chelt subventii,burse,premii'!$A$1:$J$13</definedName>
    <definedName name="_xlnm.Print_Area" localSheetId="6">'7.Împărțire pe surse de finanț'!$A$1:$E$27</definedName>
    <definedName name="_xlnm.Print_Area" localSheetId="7">'8.Justificare'!$A$1:$J$66</definedName>
    <definedName name="_xlnm.Print_Area" localSheetId="8">'Formular timp de lucru'!$A$1:$E$56</definedName>
    <definedName name="_xlnm.Print_Area" localSheetId="0">'Pagina de garda'!$A$1:$I$35</definedName>
    <definedName name="programe">'Formular timp de lucru'!$S$1:$S$8</definedName>
  </definedNames>
  <calcPr calcId="145621"/>
</workbook>
</file>

<file path=xl/calcChain.xml><?xml version="1.0" encoding="utf-8"?>
<calcChain xmlns="http://schemas.openxmlformats.org/spreadsheetml/2006/main">
  <c r="D10" i="20" l="1"/>
  <c r="M18" i="29"/>
  <c r="M19" i="29"/>
  <c r="M20" i="29"/>
  <c r="M21" i="29"/>
  <c r="M22" i="29"/>
  <c r="M23" i="29"/>
  <c r="M24" i="29"/>
  <c r="M17" i="29"/>
  <c r="F18" i="29"/>
  <c r="F19" i="29"/>
  <c r="F20" i="29"/>
  <c r="F21" i="29"/>
  <c r="F22" i="29"/>
  <c r="F23" i="29"/>
  <c r="F24" i="29"/>
  <c r="F17" i="29"/>
  <c r="M10" i="29"/>
  <c r="M11" i="29"/>
  <c r="M12" i="29"/>
  <c r="M13" i="29"/>
  <c r="M14" i="29"/>
  <c r="F10" i="29"/>
  <c r="F11" i="29"/>
  <c r="F12" i="29"/>
  <c r="F13" i="29"/>
  <c r="F14" i="29"/>
  <c r="M8" i="29"/>
  <c r="M9" i="29"/>
  <c r="M7" i="29"/>
  <c r="F8" i="29"/>
  <c r="F9" i="29"/>
  <c r="F7" i="29"/>
  <c r="L15" i="29"/>
  <c r="K15" i="29"/>
  <c r="M15" i="29" l="1"/>
  <c r="G4" i="25" l="1"/>
  <c r="F4" i="25"/>
  <c r="E4" i="25"/>
  <c r="D4" i="25"/>
  <c r="C4" i="25"/>
  <c r="D14" i="31" l="1"/>
  <c r="D25" i="31" s="1"/>
  <c r="E25" i="29" l="1"/>
  <c r="D25" i="29"/>
  <c r="E15" i="29"/>
  <c r="D15" i="29"/>
  <c r="E26" i="29" l="1"/>
  <c r="D26" i="29"/>
  <c r="E12" i="20" l="1"/>
  <c r="F12" i="20"/>
  <c r="C12" i="20"/>
  <c r="F14" i="31" l="1"/>
  <c r="E14" i="31"/>
  <c r="J8" i="30"/>
  <c r="H11" i="20" s="1"/>
  <c r="E8" i="30"/>
  <c r="G11" i="20"/>
  <c r="G9" i="20"/>
  <c r="B12" i="20"/>
  <c r="D11" i="20"/>
  <c r="D9" i="20"/>
  <c r="D8" i="20"/>
  <c r="D35" i="31" l="1"/>
  <c r="D23" i="31"/>
  <c r="D22" i="31"/>
  <c r="D24" i="31"/>
  <c r="D43" i="31"/>
  <c r="E25" i="31"/>
  <c r="E22" i="31"/>
  <c r="E23" i="31"/>
  <c r="E24" i="31"/>
  <c r="D51" i="31"/>
  <c r="F22" i="31"/>
  <c r="F25" i="31"/>
  <c r="F24" i="31"/>
  <c r="F23" i="31"/>
  <c r="K25" i="29"/>
  <c r="L25" i="29"/>
  <c r="F25" i="29"/>
  <c r="F15" i="29"/>
  <c r="D12" i="20"/>
  <c r="D27" i="31" l="1"/>
  <c r="D39" i="31" s="1"/>
  <c r="F26" i="29"/>
  <c r="M25" i="29"/>
  <c r="M26" i="29" s="1"/>
  <c r="K11" i="20"/>
  <c r="K26" i="29"/>
  <c r="H10" i="20" s="1"/>
  <c r="E27" i="31"/>
  <c r="D47" i="31" s="1"/>
  <c r="F27" i="31"/>
  <c r="D55" i="31" s="1"/>
  <c r="D59" i="31" l="1"/>
  <c r="H8" i="20" s="1"/>
  <c r="J8" i="20" s="1"/>
  <c r="L11" i="20"/>
  <c r="M11" i="20" s="1"/>
  <c r="L26" i="29"/>
  <c r="I10" i="20" s="1"/>
  <c r="J10" i="20" s="1"/>
  <c r="J11" i="20"/>
  <c r="I11" i="24"/>
  <c r="F11" i="24"/>
  <c r="C11" i="24"/>
  <c r="K10" i="24"/>
  <c r="H10" i="24"/>
  <c r="E10" i="24"/>
  <c r="K9" i="24"/>
  <c r="H9" i="24"/>
  <c r="E9" i="24"/>
  <c r="K8" i="24"/>
  <c r="H8" i="24"/>
  <c r="E8" i="24"/>
  <c r="K7" i="24"/>
  <c r="H7" i="24"/>
  <c r="E7" i="24"/>
  <c r="K6" i="24"/>
  <c r="H6" i="24"/>
  <c r="E6" i="24"/>
  <c r="K11" i="24" l="1"/>
  <c r="E11" i="24"/>
  <c r="H11" i="24"/>
  <c r="D23" i="24" s="1"/>
  <c r="D24" i="24" l="1"/>
  <c r="D21" i="24"/>
  <c r="D22" i="24"/>
  <c r="C22" i="24"/>
  <c r="C21" i="24"/>
  <c r="C24" i="24"/>
  <c r="C23" i="24"/>
  <c r="E24" i="24"/>
  <c r="E21" i="24"/>
  <c r="E22" i="24"/>
  <c r="E23" i="24"/>
  <c r="C50" i="24"/>
  <c r="C42" i="24"/>
  <c r="C34" i="24"/>
  <c r="I9" i="20"/>
  <c r="G10" i="20"/>
  <c r="C43" i="4"/>
  <c r="C44" i="4" s="1"/>
  <c r="E43" i="4"/>
  <c r="D43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E26" i="24" l="1"/>
  <c r="C54" i="24" s="1"/>
  <c r="D26" i="24"/>
  <c r="C46" i="24" s="1"/>
  <c r="C26" i="24"/>
  <c r="C38" i="24" s="1"/>
  <c r="L9" i="20"/>
  <c r="I12" i="20"/>
  <c r="G8" i="20"/>
  <c r="G12" i="20" s="1"/>
  <c r="K10" i="20"/>
  <c r="L10" i="20"/>
  <c r="C58" i="24" l="1"/>
  <c r="H9" i="20" s="1"/>
  <c r="H12" i="20" s="1"/>
  <c r="M10" i="20"/>
  <c r="L8" i="20"/>
  <c r="L12" i="20" s="1"/>
  <c r="J9" i="20" l="1"/>
  <c r="J12" i="20" s="1"/>
  <c r="C7" i="25" s="1"/>
  <c r="C10" i="25" l="1"/>
  <c r="C9" i="25"/>
  <c r="C8" i="25"/>
  <c r="K9" i="20"/>
  <c r="C13" i="25" l="1"/>
  <c r="C14" i="25" s="1"/>
  <c r="E5" i="10"/>
  <c r="C11" i="25"/>
  <c r="C12" i="25" s="1"/>
  <c r="M9" i="20"/>
  <c r="K8" i="20"/>
  <c r="K12" i="20" s="1"/>
  <c r="C15" i="25" l="1"/>
  <c r="C17" i="25"/>
  <c r="M8" i="20"/>
  <c r="M12" i="20" s="1"/>
  <c r="C23" i="25" l="1"/>
  <c r="C20" i="25"/>
  <c r="C18" i="25"/>
  <c r="C21" i="25" s="1"/>
  <c r="C16" i="25" l="1"/>
  <c r="A5" i="10" s="1"/>
  <c r="H5" i="10" s="1"/>
  <c r="C19" i="25"/>
  <c r="C24" i="25"/>
  <c r="C22" i="25" s="1"/>
  <c r="D5" i="10" s="1"/>
  <c r="E9" i="10" l="1"/>
  <c r="I5" i="10"/>
  <c r="E8" i="10"/>
</calcChain>
</file>

<file path=xl/sharedStrings.xml><?xml version="1.0" encoding="utf-8"?>
<sst xmlns="http://schemas.openxmlformats.org/spreadsheetml/2006/main" count="400" uniqueCount="288">
  <si>
    <t>Total</t>
  </si>
  <si>
    <t>Nume şi prenume</t>
  </si>
  <si>
    <t>Detalii cheltuială</t>
  </si>
  <si>
    <t>Document justificativ</t>
  </si>
  <si>
    <t>Dispoziţie de plată/încasare</t>
  </si>
  <si>
    <t>Ordin de plată/ Extras de cont</t>
  </si>
  <si>
    <t>Tip ch.</t>
  </si>
  <si>
    <t>Valoare TVA</t>
  </si>
  <si>
    <t>Număr</t>
  </si>
  <si>
    <t xml:space="preserve">Dată </t>
  </si>
  <si>
    <t>Dată</t>
  </si>
  <si>
    <t xml:space="preserve">Total cheltuieli eligibile   </t>
  </si>
  <si>
    <t xml:space="preserve">Valoare fără TVA </t>
  </si>
  <si>
    <t>Nr. crt.</t>
  </si>
  <si>
    <t>Valoare totala</t>
  </si>
  <si>
    <t>Valoare fara TVA</t>
  </si>
  <si>
    <t xml:space="preserve">Titlul proiectului: </t>
  </si>
  <si>
    <t>Ziua</t>
  </si>
  <si>
    <t>Numele beneficiarului:</t>
  </si>
  <si>
    <t xml:space="preserve">Adresa:  </t>
  </si>
  <si>
    <t xml:space="preserve">      </t>
  </si>
  <si>
    <t xml:space="preserve">CIF: </t>
  </si>
  <si>
    <t>(tel, fax, email)</t>
  </si>
  <si>
    <t xml:space="preserve">Programul operaţional: </t>
  </si>
  <si>
    <t>Axa prioritară:</t>
  </si>
  <si>
    <t xml:space="preserve"> </t>
  </si>
  <si>
    <t>Data:</t>
  </si>
  <si>
    <t>Revizia</t>
  </si>
  <si>
    <t>Până la:</t>
  </si>
  <si>
    <t>Detalii despre proiect:</t>
  </si>
  <si>
    <t>Responsabil întocmire cerere de rambursare (nume şi funcţie):</t>
  </si>
  <si>
    <t xml:space="preserve">Total </t>
  </si>
  <si>
    <t>(2)</t>
  </si>
  <si>
    <t>(5)</t>
  </si>
  <si>
    <t>(1)</t>
  </si>
  <si>
    <t>(3)</t>
  </si>
  <si>
    <t>(8)</t>
  </si>
  <si>
    <t>Instituţia:</t>
  </si>
  <si>
    <t>Structura:</t>
  </si>
  <si>
    <t>Nume/prenume:</t>
  </si>
  <si>
    <t>Funcţia:</t>
  </si>
  <si>
    <t>Luna:</t>
  </si>
  <si>
    <t>Anul:</t>
  </si>
  <si>
    <t>TOTAL</t>
  </si>
  <si>
    <t>Întocmit: (Nume/prenume)</t>
  </si>
  <si>
    <t>Semnătura:</t>
  </si>
  <si>
    <t>(5)=(3)*(4)/100</t>
  </si>
  <si>
    <t>(4)</t>
  </si>
  <si>
    <t>(7)</t>
  </si>
  <si>
    <t>TVA</t>
  </si>
  <si>
    <t>(10)</t>
  </si>
  <si>
    <t>(11)</t>
  </si>
  <si>
    <t xml:space="preserve">Total  </t>
  </si>
  <si>
    <t xml:space="preserve">Declar că toate documentele originale aşa cum sunt definite în lista de anexe sunt păstrate de instituţie, ştampilate, semnate şi sunt la dispoziţia consultării în scopul verificării/auditului. </t>
  </si>
  <si>
    <t>Denumire Anexe</t>
  </si>
  <si>
    <t>Funcţia: Reprezentant Legal</t>
  </si>
  <si>
    <t xml:space="preserve">Data: </t>
  </si>
  <si>
    <t xml:space="preserve">Nume Prenume:                 </t>
  </si>
  <si>
    <t>(3)=(1)+(2)</t>
  </si>
  <si>
    <t>(6)=(4)+(5)</t>
  </si>
  <si>
    <t>(9)=(7)+(8)</t>
  </si>
  <si>
    <t>Ianuarie</t>
  </si>
  <si>
    <t>Programului Operaţional Sectorial Creşterea Competitivităţii Economice</t>
  </si>
  <si>
    <t>Ministerul Finanţelor Publice</t>
  </si>
  <si>
    <t>Director general</t>
  </si>
  <si>
    <t>Februarie</t>
  </si>
  <si>
    <t>Programului Operaţional Sectorial Transport</t>
  </si>
  <si>
    <t>Ministerul Afacerilor Europene</t>
  </si>
  <si>
    <t>Director general adjunct</t>
  </si>
  <si>
    <t>Martie</t>
  </si>
  <si>
    <t>Programului Operaţional Sectorial Mediu</t>
  </si>
  <si>
    <t>Curtea de Conturi a României - Autoritatea de Audit</t>
  </si>
  <si>
    <t>Director</t>
  </si>
  <si>
    <t>Aprilie</t>
  </si>
  <si>
    <t>Programului Operaţional Regional</t>
  </si>
  <si>
    <t>Ministerul Dezvoltării Regionale şi Turismului</t>
  </si>
  <si>
    <t>Director adjunct</t>
  </si>
  <si>
    <t>Mai</t>
  </si>
  <si>
    <t>Programului Operaţional Sectorial Dezvoltarea Resurselor Umane</t>
  </si>
  <si>
    <t>Ministerul Administraţiei şi Internelor</t>
  </si>
  <si>
    <t>Şef serviciu</t>
  </si>
  <si>
    <t>Iunie</t>
  </si>
  <si>
    <t>Programului Operaţional Dezvoltarea Capacităţii Administrative</t>
  </si>
  <si>
    <t>Ministerul Transporturilor şi Infrastructurii</t>
  </si>
  <si>
    <t>Şef birou</t>
  </si>
  <si>
    <t>Iulie</t>
  </si>
  <si>
    <t>Programului Operaţional Asistenţă Tehnică</t>
  </si>
  <si>
    <t>Ministerul Mediului şi Pădurilor</t>
  </si>
  <si>
    <t>Consilier</t>
  </si>
  <si>
    <t>August</t>
  </si>
  <si>
    <t>Instrumentelor Structurale</t>
  </si>
  <si>
    <t>Ministerul Economiei, Comerţului şi Mediului de Afaceri</t>
  </si>
  <si>
    <t>Consilier juridic</t>
  </si>
  <si>
    <t>Septembrie</t>
  </si>
  <si>
    <t>Autoritatea Naţională pentru Cercetare Ştiinţifică</t>
  </si>
  <si>
    <t>Auditor</t>
  </si>
  <si>
    <t>Octombrie</t>
  </si>
  <si>
    <t>Ministerul Comunicaţiilor şi Societăţii Informaţionale</t>
  </si>
  <si>
    <t>Expert</t>
  </si>
  <si>
    <t>Noiembrie</t>
  </si>
  <si>
    <t>Ministerul Muncii, Familiei şi Protecţiei Sociale</t>
  </si>
  <si>
    <t>Inspector</t>
  </si>
  <si>
    <t>Decembrie</t>
  </si>
  <si>
    <t>Centrul Național de Dezvoltare a Învățământului Profesional și Tehnic</t>
  </si>
  <si>
    <t>Referent de specialitate</t>
  </si>
  <si>
    <t>Agenţia Naţională pentru Ocuparea Forţei de Muncă</t>
  </si>
  <si>
    <t>Referent</t>
  </si>
  <si>
    <t>Organismul Intermediar pentru Programul Operaţional Sectorial Dezvoltarea Resurselor Umane Bucureşti-Ilfov</t>
  </si>
  <si>
    <t>Manager public</t>
  </si>
  <si>
    <t>Organismul Intermediar Regional pentru Programul Operaţional Sectorial Dezvoltarea Resurselor Umane Nord-Est</t>
  </si>
  <si>
    <t>Arhitect-şef</t>
  </si>
  <si>
    <t>Organismul Intermediar Regional pentru Programul Operaţional Sectorial Dezvoltarea Resurselor Umane Centru</t>
  </si>
  <si>
    <t>Inspector de concurenţă</t>
  </si>
  <si>
    <t>Organismul Intermediar Regional pentru Programul Operaţional Sectorial Dezvoltarea Resurselor Umane Regiunea Sud-Muntenia</t>
  </si>
  <si>
    <t>Inspector vamal</t>
  </si>
  <si>
    <t>Organismul Intermediar Regional pentru Programul Operaţional Sectorial Dezvoltarea Resurselor Umane Sud-Vest Oltenia</t>
  </si>
  <si>
    <t>Inspector de muncă</t>
  </si>
  <si>
    <t>Organismul Intermediar Regional pentru Programul Operaţional Sectorial Dezvoltarea Resurselor Umane Regiunea Vest</t>
  </si>
  <si>
    <t>Controlor delegat</t>
  </si>
  <si>
    <t>Organismul Intermediar Regional pentru Programul Operaţional Sectorial Dezvoltarea Resurselor Umane Regiunea Sud-Est</t>
  </si>
  <si>
    <t>Expert în tehnologia informaţiilor şi a telecomunicaţiilor</t>
  </si>
  <si>
    <t>Organismul Intermediar Regional pentru Programul Operaţional Sectorial Dezvoltarea Resurselor Umane Regiunea Nord-Vest</t>
  </si>
  <si>
    <t>Comisar</t>
  </si>
  <si>
    <t>Ministerul Educaţiei, Cercetării, Tineretului şi Sportului</t>
  </si>
  <si>
    <t>Inspectoratul Şcolar al Municipiului Bucureşti</t>
  </si>
  <si>
    <t>Inspectoratul Şcolar Judeţean Timiş</t>
  </si>
  <si>
    <t>Inspectoratul Şcolar Judeţean Cluj</t>
  </si>
  <si>
    <t>Inspectoratul Şcolar Judeţean Brăila</t>
  </si>
  <si>
    <t>Inspectoratul Şcolar Judeţean Alba</t>
  </si>
  <si>
    <t>Inspectoratul Şcolar Judeţean Neamţ</t>
  </si>
  <si>
    <t>Inspectoratul Şcolar Judeţean Dolj</t>
  </si>
  <si>
    <t>Inspectoratul Şcolar Judeţean Călăraşi</t>
  </si>
  <si>
    <t>Autoritatea Naţională pentru Reglementarea şi Monitorizarea Achiziţiilor Publice</t>
  </si>
  <si>
    <t>Total ore lucrate*</t>
  </si>
  <si>
    <t>* Conform pontajului de lucru lunar.</t>
  </si>
  <si>
    <t>CAS</t>
  </si>
  <si>
    <t>CAS Accidente</t>
  </si>
  <si>
    <t>Sănătate</t>
  </si>
  <si>
    <t>Şomaj</t>
  </si>
  <si>
    <t>Procent contribuţii</t>
  </si>
  <si>
    <t>Valoare eligibilă contribuţii</t>
  </si>
  <si>
    <t>Contribuţíi angajator</t>
  </si>
  <si>
    <t>Valoare eligibilă echipa de proiect</t>
  </si>
  <si>
    <t>Nr. Crt.</t>
  </si>
  <si>
    <t>Descrierea activităţilor în cadrul proiectului</t>
  </si>
  <si>
    <t>Ore lucrate alte activităţi/alte proiecte</t>
  </si>
  <si>
    <t>PROCENT DE TIMP LUCRAT ÎN CADRUL PROIECTULUI FINANȚAT DIN POAT</t>
  </si>
  <si>
    <t>Nume si prenume</t>
  </si>
  <si>
    <t>a</t>
  </si>
  <si>
    <t>b</t>
  </si>
  <si>
    <t xml:space="preserve">d </t>
  </si>
  <si>
    <t>f</t>
  </si>
  <si>
    <t>e</t>
  </si>
  <si>
    <t>Obiectiv specific:</t>
  </si>
  <si>
    <t>Acțíunea:</t>
  </si>
  <si>
    <t>Cheltuieli eligibile fără TVA</t>
  </si>
  <si>
    <t>(12)=(3)-(6)-(9)</t>
  </si>
  <si>
    <t>Nr. / Dată decont/    Nume și prenume</t>
  </si>
  <si>
    <t>reprezentând asistenţă financiară nerambursabilă (FEDR)</t>
  </si>
  <si>
    <t>Prefinanțare acordată</t>
  </si>
  <si>
    <t>Prefinanțare acordată și neutilizată</t>
  </si>
  <si>
    <t>Prin prezenta cerere de rambursare aferentă cererii de prefinanțare justific suma de:</t>
  </si>
  <si>
    <t>SURSE DE FINANŢARE</t>
  </si>
  <si>
    <t>1</t>
  </si>
  <si>
    <t xml:space="preserve">Valoarea cheltuielilor eligibile solicitate prin prezenta cerere
</t>
  </si>
  <si>
    <t>1.1</t>
  </si>
  <si>
    <t>1.2</t>
  </si>
  <si>
    <t>2.1</t>
  </si>
  <si>
    <t>2.2</t>
  </si>
  <si>
    <t>3</t>
  </si>
  <si>
    <t>Nr.crt.</t>
  </si>
  <si>
    <t>7.1 Cheltuieli salariale</t>
  </si>
  <si>
    <t>7.2 Cheltuieli manag. proiect</t>
  </si>
  <si>
    <t>Data document justificativ</t>
  </si>
  <si>
    <t xml:space="preserve">Valoare document justificativ </t>
  </si>
  <si>
    <t>Valoare cheltuiala eligibilă</t>
  </si>
  <si>
    <t>Luna n+1</t>
  </si>
  <si>
    <t>Luna n+2</t>
  </si>
  <si>
    <t>Luna n+3</t>
  </si>
  <si>
    <t>Total salarii</t>
  </si>
  <si>
    <t>Contributii sociale angajator</t>
  </si>
  <si>
    <t>…..</t>
  </si>
  <si>
    <t>Contribuții sociale angajator</t>
  </si>
  <si>
    <t>Dispoziţie de plată/Ordin de plată/ Extras de cont</t>
  </si>
  <si>
    <t xml:space="preserve">Valoare cheltuială eligibila </t>
  </si>
  <si>
    <t>….</t>
  </si>
  <si>
    <t xml:space="preserve">Salarii brute personal/onorarii </t>
  </si>
  <si>
    <t>Salarii brute/onorarii</t>
  </si>
  <si>
    <t>Selectați tipul de beneficiar:</t>
  </si>
  <si>
    <t>Instituție publică</t>
  </si>
  <si>
    <t>ADI ITI</t>
  </si>
  <si>
    <t>ADR</t>
  </si>
  <si>
    <t>7.4 Cheltuieli subvenții, burse, premii</t>
  </si>
  <si>
    <t>Programul Operațional Asistență Tehnică 2014-2020</t>
  </si>
  <si>
    <t>Plati efectuate in luna n+1</t>
  </si>
  <si>
    <t>Plati efectuate in luna n+2</t>
  </si>
  <si>
    <t>Plati efectuate in luna n+3</t>
  </si>
  <si>
    <t>Categorie cheltuială</t>
  </si>
  <si>
    <t>Total cheltuieli eligibile realizate în perioada de referință</t>
  </si>
  <si>
    <t>Valoarea cheltuielii eligibile</t>
  </si>
  <si>
    <t>Formular privind activitatea derulată în cadrul proiectului finanțat din POAT 2014-2020</t>
  </si>
  <si>
    <t>Ore lucrate în cadrul proiectului finanțat din POAT 2014-2020</t>
  </si>
  <si>
    <t>Aprobat*: (Nume/prenume)</t>
  </si>
  <si>
    <t>Avizat manager de proiect: (Nume/prenume)</t>
  </si>
  <si>
    <t>* Se aprobă de reprezentantul legal sau de împuternicitul acestuia.</t>
  </si>
  <si>
    <t>(6)</t>
  </si>
  <si>
    <t>(8)=(6)*(7)/100</t>
  </si>
  <si>
    <t>(9)</t>
  </si>
  <si>
    <t>(11)=(9)*(10)/100</t>
  </si>
  <si>
    <t>Valoare venit fără concediu medical</t>
  </si>
  <si>
    <t>Contribuție de la bugetul de stat                  (2)</t>
  </si>
  <si>
    <t>Contribuție proprie              (3)</t>
  </si>
  <si>
    <t>Asistență financiară nerambursabilă (FEDR)                                (4)</t>
  </si>
  <si>
    <t>Contribuție de la bugetul de stat                  (5)</t>
  </si>
  <si>
    <t>Asistență financiară nerambursabilă (FEDR)                                 (6)=(4)-(1)</t>
  </si>
  <si>
    <t>Contribuție de la bugetul de stat           (7)=(5)-(2)</t>
  </si>
  <si>
    <t>Categorii de cheltuieli eligibile pentru care s-a acordat prefinanțare</t>
  </si>
  <si>
    <t>Valoarea totală a cheltuielilor eligibile justificate în prezenta Cerere de Rambursare aferentă Cererii de Prefinanțare împărțită pe surse de finanțare</t>
  </si>
  <si>
    <t>Perioada de referinţă</t>
  </si>
  <si>
    <t>De la:</t>
  </si>
  <si>
    <t>DEPLASARI INTERNE</t>
  </si>
  <si>
    <t>DEPLASĂRI EXTERNE</t>
  </si>
  <si>
    <t>TOTAL DEPASARI INTERNE</t>
  </si>
  <si>
    <t>TOTAL DEPASARI EXTERNE</t>
  </si>
  <si>
    <t>TOTAL GENERAL</t>
  </si>
  <si>
    <t xml:space="preserve">Cheltuieli eligibile realizate în perioada de referinţă, justificate prin prezenta cerere </t>
  </si>
  <si>
    <t>Cheltuieli eligibile aprobate prin contractul de finanțare</t>
  </si>
  <si>
    <t>Nr.CTRF/ 
Cod SMIS</t>
  </si>
  <si>
    <t>A)   Cererea de Rambursare se bazează doar pe cheltuieli efectuate;</t>
  </si>
  <si>
    <t>C)   Contribuţia pentru cofinanţare este determinată în conformitate cu prevederile Contractului de  finanţare;</t>
  </si>
  <si>
    <t>D)   Proiectul nu este finanţat prin alte instrumente ale CE şi nici prin alte instrumente naţionale de cofinanţare decât cele precizate în Contractul de  finanţare;</t>
  </si>
  <si>
    <t>E)   Toate tranzacţiile sunt înregistrate în sistemul contabil, deci suma justificată corespunde cu datele din documentele contabile;</t>
  </si>
  <si>
    <t xml:space="preserve">F)   Cerinţele în ceea ce priveşte publicitatea au fost îndeplinite în conformitate cu prevederile din Contractului de finanţare; </t>
  </si>
  <si>
    <t>G)   Suma justificată este în conformitate cu prevederile Contractului de finanţare;</t>
  </si>
  <si>
    <t>I)   Am respectat obligaţiile referitoare la TVA, prevăzute de legislaţia în vigoare.</t>
  </si>
  <si>
    <t>J)   Prezenta Cerere de Rambursare a fost completată cunoscând prevederile articolului 326 din Codul penal, cu privire la falsul în declaraţii.</t>
  </si>
  <si>
    <t>Asistență financiară nerambursabilă 
(FEDR)                                                                               (1)</t>
  </si>
  <si>
    <t>CERERE DE RAMBURSARE
AFERENTĂ CERERII DE PREFINANȚARE NR. …</t>
  </si>
  <si>
    <t>Procent de timp estimat a fi lucrat în cadrul proiectului (%)*</t>
  </si>
  <si>
    <t xml:space="preserve">7.3 Cheltuieli cu deplasările </t>
  </si>
  <si>
    <t>reprezentând contribuție de la bugetul de stat</t>
  </si>
  <si>
    <t xml:space="preserve">Nr. CR </t>
  </si>
  <si>
    <t>Cheltuieli eligibile ramase de efectuat până la sfârşitul proiectului</t>
  </si>
  <si>
    <t>H)   Toate sumele inclusiv cele reprezentând TVA-ul înscrise în facturi sunt corecte;</t>
  </si>
  <si>
    <t>Valoare eligibilă echipă de proiect</t>
  </si>
  <si>
    <t>B)   Cheltuielile justificate sunt eligibile, au survenit în perioada de eligibilitate și au fost realizate în vederea îndeplinirii scopului proiectului;</t>
  </si>
  <si>
    <t>pentru regiunea mai dezvoltată (reprezintă 6,10% din valoarea eligibilă de la pct.1)</t>
  </si>
  <si>
    <t>pentru regiunea mai puțin dezvoltată (reprezintă 93,90% din valoarea eligibilă de la pct.1)</t>
  </si>
  <si>
    <t>3.1</t>
  </si>
  <si>
    <t>pentru regiunea mai dezvoltată (reprezintă 6,10% din valoarea eligibilă de la pct.3)</t>
  </si>
  <si>
    <t>3.2</t>
  </si>
  <si>
    <t>pentru regiunea mai puțin dezvoltată (reprezintă 93,90% din valoarea eligibilă de la pct.3)</t>
  </si>
  <si>
    <t>4</t>
  </si>
  <si>
    <t>Asistenţă financiară nerambursabilă solicitată prin prezenta cerere</t>
  </si>
  <si>
    <t>4.1</t>
  </si>
  <si>
    <t>pentru regiunea mai dezvoltată (reprezintă 80% din valoarea eligibilă de la pct.3.1)</t>
  </si>
  <si>
    <t>4.2</t>
  </si>
  <si>
    <t>pentru regiunea mai puțin dezvoltată (reprezintă 85% din valoarea eligibilă de la pct.3.2)</t>
  </si>
  <si>
    <t>Contribuție publică - pentru institutii publice:</t>
  </si>
  <si>
    <t>5.1</t>
  </si>
  <si>
    <t>pentru regiunea mai dezvoltată (reprezintă 20% din valoarea eligibilă de la pct.3.1)</t>
  </si>
  <si>
    <t>5.2</t>
  </si>
  <si>
    <t>pentru regiunea mai puțin dezvoltată (reprezintă 15% din valoarea eligibilă de la pct.3.2)</t>
  </si>
  <si>
    <t>Contribuție publică solicitată de la bugetul de stat - pentru alti  beneficiari decât instituțiile publice:</t>
  </si>
  <si>
    <t>6.1</t>
  </si>
  <si>
    <t>6.2</t>
  </si>
  <si>
    <t>PROGRAMUL OPERAȚIONAL ASISTENȚĂ TEHNICĂ 2014-2020</t>
  </si>
  <si>
    <t>5.1. Cheltuieli salariale</t>
  </si>
  <si>
    <t>Valoare salariu brut/onorariu</t>
  </si>
  <si>
    <t xml:space="preserve"> * cf. formularului privind activitatea derulată în cadrul proiectului finanțat din POAT 2014-2020 atașat.</t>
  </si>
  <si>
    <t xml:space="preserve">5.2. Cheltuieli aferente managementului de proiect </t>
  </si>
  <si>
    <t xml:space="preserve">5.3 Cheltuieli cu deplasările </t>
  </si>
  <si>
    <t>5.4 Cheltuieli cu subventii/burse/premii</t>
  </si>
  <si>
    <t>6. Situaţia cheltuielilor eligibile în cadrul proiectului pentru care s-a acordat prefinanțare</t>
  </si>
  <si>
    <t>7. Calcul valoare cheltuieli eligibile justificate prin prezenta cerere pe surse de finanțare și categorie de intervenție</t>
  </si>
  <si>
    <t>8. Justificare</t>
  </si>
  <si>
    <t>10.   Anexe</t>
  </si>
  <si>
    <t>Cheltuieli eligibile autorizate până în prezent de AM conform cererilor de rambursare</t>
  </si>
  <si>
    <r>
      <t>Date despre beneficiar:</t>
    </r>
    <r>
      <rPr>
        <sz val="11"/>
        <rFont val="Trebuchet MS"/>
        <family val="2"/>
        <charset val="238"/>
      </rPr>
      <t xml:space="preserve"> </t>
    </r>
  </si>
  <si>
    <r>
      <t>Nr/Data</t>
    </r>
    <r>
      <rPr>
        <b/>
        <vertAlign val="superscript"/>
        <sz val="11"/>
        <rFont val="Trebuchet MS"/>
        <family val="2"/>
        <charset val="238"/>
      </rPr>
      <t>1</t>
    </r>
  </si>
  <si>
    <r>
      <rPr>
        <i/>
        <vertAlign val="superscript"/>
        <sz val="11"/>
        <rFont val="Trebuchet MS"/>
        <family val="2"/>
        <charset val="238"/>
      </rPr>
      <t>1</t>
    </r>
    <r>
      <rPr>
        <i/>
        <sz val="11"/>
        <rFont val="Trebuchet MS"/>
        <family val="2"/>
        <charset val="238"/>
      </rPr>
      <t xml:space="preserve"> În cazul diurnei se va trece data decontului.</t>
    </r>
  </si>
  <si>
    <r>
      <rPr>
        <b/>
        <sz val="11"/>
        <color indexed="8"/>
        <rFont val="Trebuchet MS"/>
        <family val="2"/>
        <charset val="238"/>
      </rPr>
      <t>Contribuție proprie privată</t>
    </r>
    <r>
      <rPr>
        <i/>
        <sz val="11"/>
        <color indexed="8"/>
        <rFont val="Trebuchet MS"/>
        <family val="2"/>
        <charset val="238"/>
      </rPr>
      <t xml:space="preserve">
   </t>
    </r>
    <r>
      <rPr>
        <sz val="11"/>
        <color indexed="8"/>
        <rFont val="Trebuchet MS"/>
        <family val="2"/>
        <charset val="238"/>
      </rPr>
      <t xml:space="preserve"> - în cazul în care solicitantul este o asociație care este înființată și funcționează în temeiul OG nr.26/2000, reprezintă maxim 2% din valoarea eligibilă de la pct.1.
    - în toate celelalte cazuri, se completează cu 0.</t>
    </r>
  </si>
  <si>
    <r>
      <rPr>
        <u/>
        <sz val="11"/>
        <color indexed="8"/>
        <rFont val="Trebuchet MS"/>
        <family val="2"/>
        <charset val="238"/>
      </rPr>
      <t>pentru regiunea mai dezvoltată</t>
    </r>
    <r>
      <rPr>
        <sz val="11"/>
        <color indexed="8"/>
        <rFont val="Trebuchet MS"/>
        <family val="2"/>
        <charset val="238"/>
      </rPr>
      <t>:
   - în cazul în care solicitantul este o asociație care este înființată și funcționează în temeiul OG nr.26/2000, reprezintă 6,1% din valoarea de la pct.2.
   - în toate celelalte cazuri, se completează cu 0.</t>
    </r>
  </si>
  <si>
    <r>
      <rPr>
        <u/>
        <sz val="11"/>
        <color indexed="8"/>
        <rFont val="Trebuchet MS"/>
        <family val="2"/>
        <charset val="238"/>
      </rPr>
      <t>pentru regiunea mai puțin dezvoltată</t>
    </r>
    <r>
      <rPr>
        <sz val="11"/>
        <color indexed="8"/>
        <rFont val="Trebuchet MS"/>
        <family val="2"/>
        <charset val="238"/>
      </rPr>
      <t>:
   - în cazul în care solicitantul este o asociație care este înființată și funcționează în temeiul OG nr.26/2000, reprezintă 93,9% din valoarea eligibilă de la pct.2.
   - în toate celelalte cazuri, se completează cu 0.</t>
    </r>
  </si>
  <si>
    <r>
      <rPr>
        <b/>
        <sz val="11"/>
        <color indexed="8"/>
        <rFont val="Trebuchet MS"/>
        <family val="2"/>
        <charset val="238"/>
      </rPr>
      <t xml:space="preserve">Valoarea eligibilă publică solicitată prin prezenta cerere </t>
    </r>
    <r>
      <rPr>
        <sz val="11"/>
        <color indexed="8"/>
        <rFont val="Trebuchet MS"/>
        <family val="2"/>
        <charset val="238"/>
      </rPr>
      <t xml:space="preserve">(reprezintă valoarea de la pct.1 - valoarea de la pct. 2)
</t>
    </r>
  </si>
  <si>
    <r>
      <t>9. In calitate de Beneficiar declar următoarele</t>
    </r>
    <r>
      <rPr>
        <b/>
        <sz val="10"/>
        <rFont val="Trebuchet MS"/>
        <family val="2"/>
        <charset val="238"/>
      </rPr>
      <t>:</t>
    </r>
  </si>
  <si>
    <r>
      <t xml:space="preserve">Documente însoţitoare: </t>
    </r>
    <r>
      <rPr>
        <i/>
        <sz val="10"/>
        <rFont val="Trebuchet MS"/>
        <family val="2"/>
        <charset val="238"/>
      </rPr>
      <t>(conform contractului de finanţare)</t>
    </r>
    <r>
      <rPr>
        <sz val="10"/>
        <rFont val="Trebuchet MS"/>
        <family val="2"/>
        <charset val="238"/>
      </rPr>
      <t xml:space="preserve"> </t>
    </r>
  </si>
  <si>
    <t>F-PO.DGATPE.11.06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</si>
</sst>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l_e_i_-;\-* #,##0.00\ _l_e_i_-;_-* &quot;-&quot;??\ _l_e_i_-;_-@_-"/>
    <numFmt numFmtId="164" formatCode="#,##0.00;[Red]#,##0.00"/>
    <numFmt numFmtId="165" formatCode="#,##0.00\ &quot;lei&quot;"/>
    <numFmt numFmtId="166" formatCode="#,##0.00\ _l_e_i"/>
    <numFmt numFmtId="167" formatCode="#,##0.000\ &quot;lei&quot;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rebuchet MS"/>
      <family val="2"/>
      <charset val="238"/>
    </font>
    <font>
      <sz val="11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0"/>
      <name val="Trebuchet MS"/>
      <family val="2"/>
      <charset val="238"/>
    </font>
    <font>
      <sz val="11"/>
      <color theme="1"/>
      <name val="Trebuchet MS"/>
      <family val="2"/>
      <charset val="238"/>
    </font>
    <font>
      <vertAlign val="superscript"/>
      <sz val="11"/>
      <name val="Trebuchet MS"/>
      <family val="2"/>
      <charset val="238"/>
    </font>
    <font>
      <b/>
      <sz val="10"/>
      <name val="Trebuchet MS"/>
      <family val="2"/>
      <charset val="238"/>
    </font>
    <font>
      <vertAlign val="superscript"/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vertAlign val="superscript"/>
      <sz val="11"/>
      <name val="Trebuchet MS"/>
      <family val="2"/>
      <charset val="238"/>
    </font>
    <font>
      <i/>
      <sz val="11"/>
      <name val="Trebuchet MS"/>
      <family val="2"/>
      <charset val="238"/>
    </font>
    <font>
      <i/>
      <vertAlign val="superscript"/>
      <sz val="11"/>
      <name val="Trebuchet MS"/>
      <family val="2"/>
      <charset val="238"/>
    </font>
    <font>
      <b/>
      <sz val="14"/>
      <name val="Trebuchet MS"/>
      <family val="2"/>
      <charset val="238"/>
    </font>
    <font>
      <sz val="14"/>
      <name val="Trebuchet MS"/>
      <family val="2"/>
      <charset val="238"/>
    </font>
    <font>
      <b/>
      <sz val="14"/>
      <color rgb="FFFF0000"/>
      <name val="Trebuchet MS"/>
      <family val="2"/>
      <charset val="238"/>
    </font>
    <font>
      <sz val="11"/>
      <color theme="0"/>
      <name val="Trebuchet MS"/>
      <family val="2"/>
      <charset val="238"/>
    </font>
    <font>
      <sz val="14"/>
      <color theme="0"/>
      <name val="Trebuchet MS"/>
      <family val="2"/>
      <charset val="238"/>
    </font>
    <font>
      <sz val="11"/>
      <color indexed="8"/>
      <name val="Trebuchet MS"/>
      <family val="2"/>
      <charset val="238"/>
    </font>
    <font>
      <i/>
      <sz val="11"/>
      <color indexed="8"/>
      <name val="Trebuchet MS"/>
      <family val="2"/>
      <charset val="238"/>
    </font>
    <font>
      <b/>
      <sz val="11"/>
      <color indexed="8"/>
      <name val="Trebuchet MS"/>
      <family val="2"/>
      <charset val="238"/>
    </font>
    <font>
      <u/>
      <sz val="11"/>
      <color indexed="8"/>
      <name val="Trebuchet MS"/>
      <family val="2"/>
      <charset val="238"/>
    </font>
    <font>
      <b/>
      <u/>
      <sz val="10"/>
      <name val="Trebuchet M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9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0" fillId="0" borderId="0" xfId="0" applyFill="1"/>
    <xf numFmtId="0" fontId="6" fillId="0" borderId="0" xfId="0" applyFont="1"/>
    <xf numFmtId="0" fontId="4" fillId="2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3" fillId="2" borderId="0" xfId="0" applyFont="1" applyFill="1"/>
    <xf numFmtId="0" fontId="0" fillId="2" borderId="0" xfId="0" applyFill="1"/>
    <xf numFmtId="0" fontId="3" fillId="0" borderId="0" xfId="0" applyFont="1" applyFill="1"/>
    <xf numFmtId="0" fontId="0" fillId="0" borderId="11" xfId="0" applyFill="1" applyBorder="1"/>
    <xf numFmtId="0" fontId="0" fillId="0" borderId="13" xfId="0" applyFill="1" applyBorder="1"/>
    <xf numFmtId="0" fontId="9" fillId="2" borderId="1" xfId="0" applyFont="1" applyFill="1" applyBorder="1"/>
    <xf numFmtId="0" fontId="10" fillId="0" borderId="0" xfId="0" applyFont="1"/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13" fillId="0" borderId="0" xfId="0" applyFont="1" applyAlignment="1"/>
    <xf numFmtId="0" fontId="11" fillId="0" borderId="1" xfId="0" applyFont="1" applyBorder="1"/>
    <xf numFmtId="0" fontId="11" fillId="0" borderId="0" xfId="0" applyFont="1" applyBorder="1" applyAlignme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indent="2"/>
    </xf>
    <xf numFmtId="0" fontId="11" fillId="0" borderId="0" xfId="0" applyFont="1" applyAlignment="1"/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4" fillId="0" borderId="0" xfId="0" applyFont="1"/>
    <xf numFmtId="0" fontId="11" fillId="0" borderId="2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wrapText="1"/>
    </xf>
    <xf numFmtId="0" fontId="13" fillId="3" borderId="15" xfId="4" applyFont="1" applyFill="1" applyBorder="1" applyAlignment="1">
      <alignment horizontal="center" vertical="center"/>
    </xf>
    <xf numFmtId="0" fontId="13" fillId="3" borderId="16" xfId="4" applyFont="1" applyFill="1" applyBorder="1" applyAlignment="1">
      <alignment horizontal="center" vertical="center"/>
    </xf>
    <xf numFmtId="0" fontId="13" fillId="3" borderId="15" xfId="4" applyFont="1" applyFill="1" applyBorder="1" applyAlignment="1">
      <alignment horizontal="center" vertical="center" wrapText="1"/>
    </xf>
    <xf numFmtId="0" fontId="13" fillId="3" borderId="2" xfId="4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4" fontId="11" fillId="0" borderId="4" xfId="1" applyNumberFormat="1" applyFont="1" applyBorder="1" applyAlignment="1"/>
    <xf numFmtId="4" fontId="11" fillId="0" borderId="58" xfId="1" applyNumberFormat="1" applyFont="1" applyBorder="1" applyAlignment="1"/>
    <xf numFmtId="0" fontId="11" fillId="0" borderId="6" xfId="0" applyFont="1" applyBorder="1"/>
    <xf numFmtId="4" fontId="11" fillId="0" borderId="6" xfId="1" applyNumberFormat="1" applyFont="1" applyBorder="1" applyAlignment="1"/>
    <xf numFmtId="4" fontId="11" fillId="0" borderId="59" xfId="1" applyNumberFormat="1" applyFont="1" applyBorder="1" applyAlignment="1"/>
    <xf numFmtId="4" fontId="11" fillId="0" borderId="6" xfId="0" applyNumberFormat="1" applyFont="1" applyBorder="1" applyAlignment="1"/>
    <xf numFmtId="4" fontId="11" fillId="0" borderId="59" xfId="0" applyNumberFormat="1" applyFont="1" applyBorder="1" applyAlignment="1"/>
    <xf numFmtId="0" fontId="11" fillId="0" borderId="41" xfId="0" applyFont="1" applyBorder="1"/>
    <xf numFmtId="0" fontId="11" fillId="0" borderId="18" xfId="0" applyFont="1" applyBorder="1"/>
    <xf numFmtId="4" fontId="11" fillId="0" borderId="7" xfId="0" applyNumberFormat="1" applyFont="1" applyBorder="1" applyAlignment="1"/>
    <xf numFmtId="4" fontId="11" fillId="0" borderId="60" xfId="0" applyNumberFormat="1" applyFont="1" applyBorder="1" applyAlignment="1"/>
    <xf numFmtId="0" fontId="14" fillId="8" borderId="15" xfId="0" applyFont="1" applyFill="1" applyBorder="1"/>
    <xf numFmtId="4" fontId="13" fillId="8" borderId="16" xfId="1" applyNumberFormat="1" applyFont="1" applyFill="1" applyBorder="1" applyAlignment="1"/>
    <xf numFmtId="4" fontId="13" fillId="8" borderId="39" xfId="1" applyNumberFormat="1" applyFont="1" applyFill="1" applyBorder="1" applyAlignment="1"/>
    <xf numFmtId="0" fontId="14" fillId="0" borderId="0" xfId="0" applyFont="1" applyFill="1" applyBorder="1" applyAlignment="1">
      <alignment wrapText="1"/>
    </xf>
    <xf numFmtId="0" fontId="14" fillId="0" borderId="0" xfId="0" applyFont="1" applyBorder="1"/>
    <xf numFmtId="43" fontId="11" fillId="0" borderId="0" xfId="1" applyFont="1" applyBorder="1"/>
    <xf numFmtId="2" fontId="11" fillId="0" borderId="0" xfId="0" applyNumberFormat="1" applyFont="1" applyBorder="1" applyAlignment="1">
      <alignment wrapTex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6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10" fontId="11" fillId="0" borderId="1" xfId="3" applyNumberFormat="1" applyFont="1" applyBorder="1"/>
    <xf numFmtId="4" fontId="11" fillId="8" borderId="23" xfId="1" applyNumberFormat="1" applyFont="1" applyFill="1" applyBorder="1" applyAlignment="1">
      <alignment horizontal="right"/>
    </xf>
    <xf numFmtId="4" fontId="11" fillId="8" borderId="23" xfId="1" applyNumberFormat="1" applyFont="1" applyFill="1" applyBorder="1" applyAlignment="1"/>
    <xf numFmtId="4" fontId="16" fillId="8" borderId="13" xfId="1" applyNumberFormat="1" applyFont="1" applyFill="1" applyBorder="1" applyAlignment="1"/>
    <xf numFmtId="0" fontId="11" fillId="0" borderId="7" xfId="0" applyFont="1" applyBorder="1"/>
    <xf numFmtId="0" fontId="11" fillId="0" borderId="22" xfId="0" applyFont="1" applyBorder="1"/>
    <xf numFmtId="4" fontId="11" fillId="0" borderId="33" xfId="1" applyNumberFormat="1" applyFont="1" applyBorder="1" applyAlignment="1">
      <alignment horizontal="right"/>
    </xf>
    <xf numFmtId="4" fontId="11" fillId="0" borderId="30" xfId="0" applyNumberFormat="1" applyFont="1" applyBorder="1" applyAlignment="1">
      <alignment horizontal="right"/>
    </xf>
    <xf numFmtId="4" fontId="11" fillId="0" borderId="62" xfId="0" applyNumberFormat="1" applyFont="1" applyBorder="1" applyAlignment="1">
      <alignment horizontal="right"/>
    </xf>
    <xf numFmtId="0" fontId="14" fillId="8" borderId="16" xfId="0" applyFont="1" applyFill="1" applyBorder="1"/>
    <xf numFmtId="4" fontId="14" fillId="8" borderId="21" xfId="0" applyNumberFormat="1" applyFont="1" applyFill="1" applyBorder="1" applyAlignment="1">
      <alignment horizontal="right"/>
    </xf>
    <xf numFmtId="4" fontId="14" fillId="8" borderId="39" xfId="0" applyNumberFormat="1" applyFont="1" applyFill="1" applyBorder="1" applyAlignment="1">
      <alignment horizontal="right"/>
    </xf>
    <xf numFmtId="0" fontId="11" fillId="0" borderId="1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7" fillId="0" borderId="0" xfId="0" applyFont="1" applyAlignment="1">
      <alignment vertical="center" wrapText="1"/>
    </xf>
    <xf numFmtId="0" fontId="18" fillId="0" borderId="0" xfId="0" applyFont="1"/>
    <xf numFmtId="0" fontId="15" fillId="0" borderId="0" xfId="0" applyFont="1"/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4" fontId="18" fillId="8" borderId="2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164" fontId="13" fillId="3" borderId="6" xfId="2" applyNumberFormat="1" applyFont="1" applyFill="1" applyBorder="1" applyAlignment="1">
      <alignment horizontal="center" vertical="center" wrapText="1"/>
    </xf>
    <xf numFmtId="164" fontId="13" fillId="3" borderId="1" xfId="2" applyNumberFormat="1" applyFont="1" applyFill="1" applyBorder="1" applyAlignment="1">
      <alignment horizontal="center" vertical="center" wrapText="1"/>
    </xf>
    <xf numFmtId="164" fontId="13" fillId="3" borderId="13" xfId="2" applyNumberFormat="1" applyFont="1" applyFill="1" applyBorder="1" applyAlignment="1">
      <alignment horizontal="center" vertical="center" wrapText="1"/>
    </xf>
    <xf numFmtId="49" fontId="20" fillId="3" borderId="23" xfId="2" applyNumberFormat="1" applyFont="1" applyFill="1" applyBorder="1" applyAlignment="1">
      <alignment horizontal="center" vertical="center" wrapText="1"/>
    </xf>
    <xf numFmtId="49" fontId="20" fillId="2" borderId="6" xfId="2" applyNumberFormat="1" applyFont="1" applyFill="1" applyBorder="1" applyAlignment="1">
      <alignment horizontal="center" vertical="center" wrapText="1"/>
    </xf>
    <xf numFmtId="49" fontId="20" fillId="2" borderId="1" xfId="2" applyNumberFormat="1" applyFont="1" applyFill="1" applyBorder="1" applyAlignment="1">
      <alignment horizontal="center" vertical="center" wrapText="1"/>
    </xf>
    <xf numFmtId="49" fontId="20" fillId="2" borderId="13" xfId="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43" fontId="11" fillId="0" borderId="1" xfId="1" applyFont="1" applyBorder="1" applyAlignment="1"/>
    <xf numFmtId="43" fontId="11" fillId="8" borderId="1" xfId="1" applyFont="1" applyFill="1" applyBorder="1"/>
    <xf numFmtId="0" fontId="13" fillId="0" borderId="1" xfId="0" applyFont="1" applyBorder="1"/>
    <xf numFmtId="43" fontId="13" fillId="8" borderId="1" xfId="1" applyFont="1" applyFill="1" applyBorder="1" applyAlignment="1"/>
    <xf numFmtId="43" fontId="13" fillId="0" borderId="1" xfId="1" applyFont="1" applyBorder="1" applyAlignment="1"/>
    <xf numFmtId="43" fontId="13" fillId="8" borderId="1" xfId="1" applyFont="1" applyFill="1" applyBorder="1"/>
    <xf numFmtId="43" fontId="13" fillId="0" borderId="0" xfId="0" applyNumberFormat="1" applyFont="1" applyBorder="1"/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/>
    </xf>
    <xf numFmtId="4" fontId="11" fillId="8" borderId="1" xfId="1" applyNumberFormat="1" applyFont="1" applyFill="1" applyBorder="1" applyAlignment="1">
      <alignment horizontal="right"/>
    </xf>
    <xf numFmtId="4" fontId="11" fillId="8" borderId="1" xfId="1" applyNumberFormat="1" applyFont="1" applyFill="1" applyBorder="1" applyAlignment="1"/>
    <xf numFmtId="4" fontId="16" fillId="8" borderId="1" xfId="1" applyNumberFormat="1" applyFont="1" applyFill="1" applyBorder="1" applyAlignment="1"/>
    <xf numFmtId="10" fontId="11" fillId="0" borderId="1" xfId="0" applyNumberFormat="1" applyFont="1" applyBorder="1"/>
    <xf numFmtId="4" fontId="11" fillId="8" borderId="1" xfId="0" applyNumberFormat="1" applyFont="1" applyFill="1" applyBorder="1" applyAlignment="1">
      <alignment horizontal="right"/>
    </xf>
    <xf numFmtId="0" fontId="14" fillId="0" borderId="1" xfId="0" applyFont="1" applyBorder="1"/>
    <xf numFmtId="4" fontId="14" fillId="8" borderId="1" xfId="0" applyNumberFormat="1" applyFont="1" applyFill="1" applyBorder="1" applyAlignment="1">
      <alignment horizontal="right"/>
    </xf>
    <xf numFmtId="43" fontId="11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4" fontId="13" fillId="8" borderId="3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4" fontId="11" fillId="0" borderId="3" xfId="0" applyNumberFormat="1" applyFont="1" applyBorder="1" applyAlignment="1">
      <alignment horizontal="right" vertical="top" wrapText="1"/>
    </xf>
    <xf numFmtId="4" fontId="11" fillId="8" borderId="3" xfId="0" applyNumberFormat="1" applyFont="1" applyFill="1" applyBorder="1" applyAlignment="1">
      <alignment horizontal="right" vertical="top" wrapText="1"/>
    </xf>
    <xf numFmtId="0" fontId="15" fillId="0" borderId="3" xfId="0" applyFont="1" applyBorder="1" applyAlignment="1">
      <alignment vertical="top" wrapText="1"/>
    </xf>
    <xf numFmtId="4" fontId="15" fillId="0" borderId="3" xfId="0" applyNumberFormat="1" applyFont="1" applyBorder="1" applyAlignment="1">
      <alignment horizontal="right" vertical="top" wrapText="1"/>
    </xf>
    <xf numFmtId="4" fontId="15" fillId="0" borderId="3" xfId="0" applyNumberFormat="1" applyFont="1" applyBorder="1" applyAlignment="1">
      <alignment vertical="top" wrapText="1"/>
    </xf>
    <xf numFmtId="4" fontId="15" fillId="8" borderId="3" xfId="0" applyNumberFormat="1" applyFont="1" applyFill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25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14" fontId="11" fillId="0" borderId="25" xfId="0" applyNumberFormat="1" applyFont="1" applyBorder="1" applyAlignment="1">
      <alignment vertical="top" wrapText="1"/>
    </xf>
    <xf numFmtId="4" fontId="11" fillId="0" borderId="27" xfId="0" applyNumberFormat="1" applyFont="1" applyBorder="1" applyAlignment="1">
      <alignment horizontal="right" vertical="top" wrapText="1"/>
    </xf>
    <xf numFmtId="4" fontId="11" fillId="0" borderId="25" xfId="0" applyNumberFormat="1" applyFont="1" applyBorder="1" applyAlignment="1">
      <alignment horizontal="right" vertical="top" wrapText="1"/>
    </xf>
    <xf numFmtId="14" fontId="11" fillId="0" borderId="2" xfId="0" applyNumberFormat="1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14" fontId="11" fillId="0" borderId="24" xfId="0" applyNumberFormat="1" applyFont="1" applyBorder="1" applyAlignment="1">
      <alignment vertical="top" wrapText="1"/>
    </xf>
    <xf numFmtId="4" fontId="13" fillId="8" borderId="1" xfId="0" applyNumberFormat="1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vertical="center" wrapText="1"/>
    </xf>
    <xf numFmtId="4" fontId="11" fillId="0" borderId="2" xfId="0" applyNumberFormat="1" applyFont="1" applyBorder="1" applyAlignment="1">
      <alignment vertical="top" wrapText="1"/>
    </xf>
    <xf numFmtId="4" fontId="11" fillId="8" borderId="2" xfId="0" applyNumberFormat="1" applyFont="1" applyFill="1" applyBorder="1" applyAlignment="1">
      <alignment vertical="top" wrapText="1"/>
    </xf>
    <xf numFmtId="4" fontId="11" fillId="0" borderId="3" xfId="0" applyNumberFormat="1" applyFont="1" applyBorder="1" applyAlignment="1">
      <alignment vertical="top" wrapText="1"/>
    </xf>
    <xf numFmtId="4" fontId="11" fillId="8" borderId="3" xfId="0" applyNumberFormat="1" applyFont="1" applyFill="1" applyBorder="1" applyAlignment="1">
      <alignment vertical="top" wrapText="1"/>
    </xf>
    <xf numFmtId="4" fontId="11" fillId="0" borderId="24" xfId="0" applyNumberFormat="1" applyFont="1" applyBorder="1" applyAlignment="1">
      <alignment vertical="top" wrapText="1"/>
    </xf>
    <xf numFmtId="4" fontId="11" fillId="0" borderId="2" xfId="0" applyNumberFormat="1" applyFont="1" applyBorder="1" applyAlignment="1">
      <alignment horizontal="right" vertical="top" wrapText="1"/>
    </xf>
    <xf numFmtId="0" fontId="11" fillId="0" borderId="37" xfId="0" applyFont="1" applyFill="1" applyBorder="1" applyAlignment="1">
      <alignment vertical="top" wrapText="1"/>
    </xf>
    <xf numFmtId="4" fontId="11" fillId="0" borderId="8" xfId="0" applyNumberFormat="1" applyFont="1" applyBorder="1" applyAlignment="1">
      <alignment horizontal="right" vertical="top" wrapText="1"/>
    </xf>
    <xf numFmtId="0" fontId="11" fillId="0" borderId="8" xfId="0" applyFont="1" applyBorder="1" applyAlignment="1">
      <alignment vertical="top" wrapText="1"/>
    </xf>
    <xf numFmtId="14" fontId="11" fillId="0" borderId="8" xfId="0" applyNumberFormat="1" applyFont="1" applyBorder="1" applyAlignment="1">
      <alignment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4" fontId="13" fillId="8" borderId="8" xfId="0" applyNumberFormat="1" applyFont="1" applyFill="1" applyBorder="1" applyAlignment="1">
      <alignment horizontal="right" vertical="top" wrapText="1"/>
    </xf>
    <xf numFmtId="4" fontId="13" fillId="0" borderId="8" xfId="0" applyNumberFormat="1" applyFont="1" applyBorder="1" applyAlignment="1">
      <alignment horizontal="right" vertical="top" wrapText="1"/>
    </xf>
    <xf numFmtId="0" fontId="22" fillId="0" borderId="0" xfId="0" applyFont="1" applyAlignment="1"/>
    <xf numFmtId="0" fontId="22" fillId="0" borderId="0" xfId="0" applyFont="1"/>
    <xf numFmtId="0" fontId="13" fillId="2" borderId="38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4" fontId="13" fillId="8" borderId="1" xfId="0" applyNumberFormat="1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4" fontId="13" fillId="0" borderId="0" xfId="0" applyNumberFormat="1" applyFont="1" applyBorder="1" applyAlignment="1">
      <alignment vertical="top" wrapText="1"/>
    </xf>
    <xf numFmtId="10" fontId="18" fillId="0" borderId="0" xfId="0" applyNumberFormat="1" applyFont="1"/>
    <xf numFmtId="0" fontId="18" fillId="2" borderId="3" xfId="0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top" wrapText="1"/>
    </xf>
    <xf numFmtId="4" fontId="18" fillId="0" borderId="8" xfId="0" applyNumberFormat="1" applyFont="1" applyBorder="1" applyAlignment="1">
      <alignment vertical="top" wrapText="1"/>
    </xf>
    <xf numFmtId="4" fontId="18" fillId="8" borderId="8" xfId="0" applyNumberFormat="1" applyFont="1" applyFill="1" applyBorder="1" applyAlignment="1">
      <alignment vertical="top" wrapText="1"/>
    </xf>
    <xf numFmtId="4" fontId="18" fillId="8" borderId="8" xfId="0" applyNumberFormat="1" applyFont="1" applyFill="1" applyBorder="1" applyAlignment="1">
      <alignment horizontal="righ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vertical="center" wrapText="1"/>
    </xf>
    <xf numFmtId="0" fontId="24" fillId="0" borderId="0" xfId="0" applyFont="1" applyFill="1"/>
    <xf numFmtId="0" fontId="25" fillId="0" borderId="0" xfId="0" applyFont="1" applyFill="1"/>
    <xf numFmtId="43" fontId="26" fillId="5" borderId="0" xfId="5" applyFont="1" applyFill="1" applyAlignment="1">
      <alignment horizontal="center" vertical="center"/>
    </xf>
    <xf numFmtId="0" fontId="27" fillId="6" borderId="0" xfId="0" applyFont="1" applyFill="1"/>
    <xf numFmtId="9" fontId="27" fillId="6" borderId="0" xfId="0" applyNumberFormat="1" applyFont="1" applyFill="1"/>
    <xf numFmtId="0" fontId="27" fillId="0" borderId="0" xfId="0" applyFont="1"/>
    <xf numFmtId="0" fontId="24" fillId="0" borderId="2" xfId="0" applyFont="1" applyFill="1" applyBorder="1" applyAlignment="1">
      <alignment horizontal="center"/>
    </xf>
    <xf numFmtId="9" fontId="28" fillId="6" borderId="0" xfId="0" applyNumberFormat="1" applyFont="1" applyFill="1"/>
    <xf numFmtId="0" fontId="25" fillId="0" borderId="0" xfId="0" applyFont="1"/>
    <xf numFmtId="0" fontId="28" fillId="6" borderId="0" xfId="0" applyFont="1" applyFill="1"/>
    <xf numFmtId="0" fontId="24" fillId="0" borderId="1" xfId="0" applyFont="1" applyFill="1" applyBorder="1" applyAlignment="1">
      <alignment horizontal="center" vertical="center" wrapText="1" shrinkToFit="1"/>
    </xf>
    <xf numFmtId="0" fontId="25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 shrinkToFit="1"/>
    </xf>
    <xf numFmtId="49" fontId="29" fillId="4" borderId="1" xfId="0" applyNumberFormat="1" applyFont="1" applyFill="1" applyBorder="1" applyAlignment="1">
      <alignment horizontal="center" vertical="top" wrapText="1" shrinkToFit="1"/>
    </xf>
    <xf numFmtId="0" fontId="29" fillId="4" borderId="1" xfId="0" applyFont="1" applyFill="1" applyBorder="1" applyAlignment="1">
      <alignment vertical="top" wrapText="1" shrinkToFit="1"/>
    </xf>
    <xf numFmtId="165" fontId="29" fillId="8" borderId="1" xfId="0" applyNumberFormat="1" applyFont="1" applyFill="1" applyBorder="1" applyAlignment="1">
      <alignment vertical="top" wrapText="1" shrinkToFit="1"/>
    </xf>
    <xf numFmtId="0" fontId="15" fillId="0" borderId="0" xfId="0" applyFont="1" applyAlignment="1">
      <alignment vertical="top" wrapText="1" shrinkToFit="1"/>
    </xf>
    <xf numFmtId="0" fontId="29" fillId="4" borderId="1" xfId="0" applyFont="1" applyFill="1" applyBorder="1" applyAlignment="1">
      <alignment horizontal="left" vertical="top" wrapText="1" indent="1" shrinkToFit="1"/>
    </xf>
    <xf numFmtId="0" fontId="29" fillId="0" borderId="1" xfId="0" applyFont="1" applyFill="1" applyBorder="1" applyAlignment="1">
      <alignment horizontal="center" vertical="top" wrapText="1" shrinkToFit="1"/>
    </xf>
    <xf numFmtId="0" fontId="30" fillId="0" borderId="1" xfId="0" applyFont="1" applyFill="1" applyBorder="1" applyAlignment="1">
      <alignment horizontal="left" vertical="top" wrapText="1" shrinkToFit="1"/>
    </xf>
    <xf numFmtId="165" fontId="31" fillId="8" borderId="1" xfId="0" applyNumberFormat="1" applyFont="1" applyFill="1" applyBorder="1" applyAlignment="1">
      <alignment vertical="top" wrapText="1" shrinkToFit="1"/>
    </xf>
    <xf numFmtId="49" fontId="29" fillId="0" borderId="1" xfId="0" applyNumberFormat="1" applyFont="1" applyFill="1" applyBorder="1" applyAlignment="1">
      <alignment horizontal="center" vertical="top" wrapText="1" shrinkToFit="1"/>
    </xf>
    <xf numFmtId="0" fontId="29" fillId="0" borderId="1" xfId="0" applyFont="1" applyFill="1" applyBorder="1" applyAlignment="1">
      <alignment horizontal="left" vertical="top" wrapText="1" indent="2" shrinkToFit="1"/>
    </xf>
    <xf numFmtId="165" fontId="11" fillId="8" borderId="1" xfId="0" applyNumberFormat="1" applyFont="1" applyFill="1" applyBorder="1" applyAlignment="1">
      <alignment vertical="top" wrapText="1" shrinkToFit="1"/>
    </xf>
    <xf numFmtId="167" fontId="15" fillId="0" borderId="0" xfId="0" applyNumberFormat="1" applyFont="1" applyAlignment="1">
      <alignment vertical="top" wrapText="1" shrinkToFit="1"/>
    </xf>
    <xf numFmtId="0" fontId="31" fillId="4" borderId="1" xfId="0" applyFont="1" applyFill="1" applyBorder="1" applyAlignment="1">
      <alignment vertical="top" wrapText="1" shrinkToFit="1"/>
    </xf>
    <xf numFmtId="0" fontId="29" fillId="4" borderId="1" xfId="0" applyFont="1" applyFill="1" applyBorder="1" applyAlignment="1">
      <alignment horizontal="center" vertical="top" wrapText="1" shrinkToFit="1"/>
    </xf>
    <xf numFmtId="0" fontId="25" fillId="0" borderId="0" xfId="0" applyFont="1" applyBorder="1" applyAlignment="1">
      <alignment vertical="top" wrapText="1" shrinkToFit="1"/>
    </xf>
    <xf numFmtId="0" fontId="15" fillId="0" borderId="0" xfId="0" applyFont="1" applyAlignment="1">
      <alignment vertical="center"/>
    </xf>
    <xf numFmtId="49" fontId="15" fillId="0" borderId="8" xfId="0" applyNumberFormat="1" applyFont="1" applyBorder="1" applyAlignment="1">
      <alignment horizontal="center" vertical="center" wrapText="1"/>
    </xf>
    <xf numFmtId="166" fontId="15" fillId="8" borderId="8" xfId="0" applyNumberFormat="1" applyFont="1" applyFill="1" applyBorder="1" applyAlignment="1">
      <alignment horizontal="right" vertical="center" wrapText="1"/>
    </xf>
    <xf numFmtId="166" fontId="15" fillId="0" borderId="8" xfId="0" applyNumberFormat="1" applyFont="1" applyBorder="1" applyAlignment="1">
      <alignment horizontal="right" vertical="center" wrapText="1"/>
    </xf>
    <xf numFmtId="166" fontId="15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justify" vertical="top" wrapText="1"/>
    </xf>
    <xf numFmtId="2" fontId="15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vertical="top" wrapText="1"/>
    </xf>
    <xf numFmtId="165" fontId="15" fillId="8" borderId="0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center" vertical="top" wrapText="1"/>
    </xf>
    <xf numFmtId="0" fontId="3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/>
    </xf>
    <xf numFmtId="0" fontId="18" fillId="6" borderId="0" xfId="0" applyFont="1" applyFill="1" applyBorder="1" applyAlignment="1">
      <alignment vertical="center" wrapText="1"/>
    </xf>
    <xf numFmtId="0" fontId="15" fillId="6" borderId="0" xfId="0" applyFont="1" applyFill="1"/>
    <xf numFmtId="0" fontId="15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5" fillId="0" borderId="32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5" fillId="0" borderId="0" xfId="0" applyFont="1" applyBorder="1"/>
    <xf numFmtId="0" fontId="18" fillId="0" borderId="0" xfId="0" applyFont="1" applyBorder="1" applyAlignment="1">
      <alignment horizontal="left" indent="2"/>
    </xf>
    <xf numFmtId="0" fontId="20" fillId="0" borderId="0" xfId="0" applyFont="1"/>
    <xf numFmtId="0" fontId="12" fillId="0" borderId="3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3" fillId="3" borderId="25" xfId="4" applyFont="1" applyFill="1" applyBorder="1" applyAlignment="1">
      <alignment horizontal="center" vertical="center" wrapText="1"/>
    </xf>
    <xf numFmtId="0" fontId="13" fillId="3" borderId="3" xfId="4" applyFont="1" applyFill="1" applyBorder="1" applyAlignment="1">
      <alignment horizontal="center" vertical="center" wrapText="1"/>
    </xf>
    <xf numFmtId="4" fontId="15" fillId="8" borderId="22" xfId="0" applyNumberFormat="1" applyFont="1" applyFill="1" applyBorder="1" applyAlignment="1">
      <alignment horizontal="right" vertical="center" wrapText="1"/>
    </xf>
    <xf numFmtId="4" fontId="15" fillId="8" borderId="43" xfId="0" applyNumberFormat="1" applyFont="1" applyFill="1" applyBorder="1" applyAlignment="1">
      <alignment horizontal="right" vertical="center" wrapText="1"/>
    </xf>
    <xf numFmtId="4" fontId="15" fillId="8" borderId="19" xfId="0" applyNumberFormat="1" applyFont="1" applyFill="1" applyBorder="1" applyAlignment="1">
      <alignment horizontal="right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4" fontId="15" fillId="8" borderId="42" xfId="0" applyNumberFormat="1" applyFont="1" applyFill="1" applyBorder="1" applyAlignment="1">
      <alignment horizontal="right" vertical="center" wrapText="1"/>
    </xf>
    <xf numFmtId="0" fontId="15" fillId="0" borderId="22" xfId="0" applyFont="1" applyBorder="1" applyAlignment="1">
      <alignment horizontal="left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3" fillId="3" borderId="34" xfId="4" applyFont="1" applyFill="1" applyBorder="1" applyAlignment="1">
      <alignment horizontal="center" vertical="center" wrapText="1"/>
    </xf>
    <xf numFmtId="0" fontId="13" fillId="3" borderId="37" xfId="4" applyFont="1" applyFill="1" applyBorder="1" applyAlignment="1">
      <alignment horizontal="center" vertical="center" wrapText="1"/>
    </xf>
    <xf numFmtId="0" fontId="13" fillId="3" borderId="42" xfId="4" applyFont="1" applyFill="1" applyBorder="1" applyAlignment="1">
      <alignment horizontal="center" vertical="center" wrapText="1"/>
    </xf>
    <xf numFmtId="0" fontId="13" fillId="3" borderId="44" xfId="4" applyFont="1" applyFill="1" applyBorder="1" applyAlignment="1">
      <alignment horizontal="center" vertical="center" wrapText="1"/>
    </xf>
    <xf numFmtId="0" fontId="13" fillId="3" borderId="56" xfId="4" applyFont="1" applyFill="1" applyBorder="1" applyAlignment="1">
      <alignment horizontal="center" vertical="center" wrapText="1"/>
    </xf>
    <xf numFmtId="0" fontId="13" fillId="3" borderId="57" xfId="4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8" fillId="0" borderId="38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17" fontId="13" fillId="2" borderId="31" xfId="2" applyNumberFormat="1" applyFont="1" applyFill="1" applyBorder="1" applyAlignment="1">
      <alignment horizontal="center" vertical="center"/>
    </xf>
    <xf numFmtId="17" fontId="13" fillId="2" borderId="48" xfId="2" applyNumberFormat="1" applyFont="1" applyFill="1" applyBorder="1" applyAlignment="1">
      <alignment horizontal="center" vertical="center"/>
    </xf>
    <xf numFmtId="17" fontId="13" fillId="2" borderId="49" xfId="2" applyNumberFormat="1" applyFont="1" applyFill="1" applyBorder="1" applyAlignment="1">
      <alignment horizontal="center" vertical="center"/>
    </xf>
    <xf numFmtId="164" fontId="13" fillId="3" borderId="34" xfId="2" applyNumberFormat="1" applyFont="1" applyFill="1" applyBorder="1" applyAlignment="1">
      <alignment horizontal="center" vertical="center" wrapText="1"/>
    </xf>
    <xf numFmtId="164" fontId="13" fillId="3" borderId="36" xfId="2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164" fontId="13" fillId="3" borderId="45" xfId="2" applyNumberFormat="1" applyFont="1" applyFill="1" applyBorder="1" applyAlignment="1">
      <alignment horizontal="center" vertical="center" wrapText="1"/>
    </xf>
    <xf numFmtId="164" fontId="13" fillId="3" borderId="12" xfId="2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8" borderId="1" xfId="0" applyNumberFormat="1" applyFont="1" applyFill="1" applyBorder="1" applyAlignment="1">
      <alignment horizontal="right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top" wrapText="1"/>
    </xf>
    <xf numFmtId="0" fontId="13" fillId="2" borderId="32" xfId="0" applyFont="1" applyFill="1" applyBorder="1" applyAlignment="1">
      <alignment horizontal="center" vertical="top" wrapText="1"/>
    </xf>
    <xf numFmtId="0" fontId="13" fillId="2" borderId="20" xfId="0" applyFont="1" applyFill="1" applyBorder="1" applyAlignment="1">
      <alignment horizontal="center" vertical="top" wrapText="1"/>
    </xf>
    <xf numFmtId="0" fontId="13" fillId="2" borderId="38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18" fillId="2" borderId="32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25" fillId="0" borderId="51" xfId="0" applyFont="1" applyBorder="1" applyAlignment="1">
      <alignment horizontal="left" vertical="top" wrapText="1" shrinkToFi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49" fontId="15" fillId="0" borderId="3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166" fontId="15" fillId="8" borderId="9" xfId="0" applyNumberFormat="1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8" fillId="7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top" wrapText="1"/>
    </xf>
    <xf numFmtId="0" fontId="4" fillId="2" borderId="46" xfId="0" applyFont="1" applyFill="1" applyBorder="1" applyAlignment="1">
      <alignment horizontal="center" vertical="top" wrapText="1"/>
    </xf>
    <xf numFmtId="0" fontId="4" fillId="2" borderId="52" xfId="0" applyFont="1" applyFill="1" applyBorder="1" applyAlignment="1">
      <alignment horizontal="center" vertical="top" wrapText="1"/>
    </xf>
    <xf numFmtId="0" fontId="4" fillId="2" borderId="54" xfId="0" applyFont="1" applyFill="1" applyBorder="1" applyAlignment="1">
      <alignment horizontal="center" vertical="top" wrapText="1"/>
    </xf>
    <xf numFmtId="10" fontId="9" fillId="2" borderId="35" xfId="0" applyNumberFormat="1" applyFont="1" applyFill="1" applyBorder="1" applyAlignment="1">
      <alignment horizontal="center"/>
    </xf>
    <xf numFmtId="10" fontId="9" fillId="2" borderId="53" xfId="0" applyNumberFormat="1" applyFont="1" applyFill="1" applyBorder="1" applyAlignment="1">
      <alignment horizontal="center"/>
    </xf>
    <xf numFmtId="10" fontId="9" fillId="2" borderId="55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vertical="top" wrapText="1"/>
    </xf>
    <xf numFmtId="0" fontId="7" fillId="2" borderId="47" xfId="0" applyFont="1" applyFill="1" applyBorder="1" applyAlignment="1">
      <alignment horizontal="center" vertical="top" wrapText="1"/>
    </xf>
    <xf numFmtId="0" fontId="7" fillId="2" borderId="46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vertical="center" wrapText="1"/>
    </xf>
    <xf numFmtId="0" fontId="5" fillId="2" borderId="4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</cellXfs>
  <cellStyles count="7">
    <cellStyle name="Comma" xfId="1" builtinId="3"/>
    <cellStyle name="Comma 2" xfId="5"/>
    <cellStyle name="Normal" xfId="0" builtinId="0"/>
    <cellStyle name="Normal 2" xfId="6"/>
    <cellStyle name="Normal 3" xfId="4"/>
    <cellStyle name="Normal_Sheet1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247650</xdr:colOff>
      <xdr:row>19</xdr:row>
      <xdr:rowOff>161925</xdr:rowOff>
    </xdr:from>
    <xdr:ext cx="184731" cy="264560"/>
    <xdr:sp macro="" textlink="">
      <xdr:nvSpPr>
        <xdr:cNvPr id="2" name="TextBox 1"/>
        <xdr:cNvSpPr txBox="1"/>
      </xdr:nvSpPr>
      <xdr:spPr>
        <a:xfrm>
          <a:off x="842962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ela.Vasile/AppData/Local/Microsoft/Windows/Temporary%20Internet%20Files/Content.Outlook/LM14PBI5/Copy%20of%20Anexa%204b-Formate%20standard%20metodolog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Tabel %timp"/>
      <sheetName val="2-Chelt sediu"/>
      <sheetName val="3-Ch cu mijl de transport"/>
      <sheetName val="4a-Chelt cu AF si ObI-UI"/>
      <sheetName val="4b-Chelt cu AF si ObI-UC"/>
      <sheetName val="5-Chelt cu FB si MC"/>
      <sheetName val="Sheet1"/>
    </sheetNames>
    <sheetDataSet>
      <sheetData sheetId="0">
        <row r="23">
          <cell r="C23">
            <v>0.7</v>
          </cell>
        </row>
      </sheetData>
      <sheetData sheetId="1"/>
      <sheetData sheetId="2"/>
      <sheetData sheetId="3"/>
      <sheetData sheetId="4"/>
      <sheetData sheetId="5">
        <row r="1">
          <cell r="AZ1" t="str">
            <v>Ianuarie</v>
          </cell>
        </row>
        <row r="2">
          <cell r="AZ2" t="str">
            <v>Februarie</v>
          </cell>
        </row>
        <row r="3">
          <cell r="AZ3" t="str">
            <v>Martie</v>
          </cell>
        </row>
        <row r="4">
          <cell r="AZ4" t="str">
            <v>Aprilie</v>
          </cell>
        </row>
        <row r="5">
          <cell r="AZ5" t="str">
            <v>Mai</v>
          </cell>
        </row>
        <row r="6">
          <cell r="AZ6" t="str">
            <v>Iunie</v>
          </cell>
        </row>
        <row r="7">
          <cell r="AZ7" t="str">
            <v>Iulie</v>
          </cell>
        </row>
        <row r="8">
          <cell r="AZ8" t="str">
            <v>August</v>
          </cell>
        </row>
        <row r="9">
          <cell r="AZ9" t="str">
            <v>Septembrie</v>
          </cell>
        </row>
        <row r="10">
          <cell r="AZ10" t="str">
            <v>Octombrie</v>
          </cell>
        </row>
        <row r="11">
          <cell r="AZ11" t="str">
            <v>Noiembrie</v>
          </cell>
        </row>
        <row r="12">
          <cell r="AZ12" t="str">
            <v>Decembrie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view="pageLayout" topLeftCell="B43" zoomScaleNormal="100" workbookViewId="0">
      <selection activeCell="I57" sqref="I57"/>
    </sheetView>
  </sheetViews>
  <sheetFormatPr defaultRowHeight="16.5" x14ac:dyDescent="0.3"/>
  <cols>
    <col min="1" max="1" width="4.140625" style="22" customWidth="1"/>
    <col min="2" max="2" width="27.7109375" style="22" customWidth="1"/>
    <col min="3" max="3" width="10" style="22" customWidth="1"/>
    <col min="4" max="4" width="9.140625" style="22" customWidth="1"/>
    <col min="5" max="5" width="9.140625" style="22"/>
    <col min="6" max="6" width="10.5703125" style="22" customWidth="1"/>
    <col min="7" max="7" width="9.140625" style="22"/>
    <col min="8" max="8" width="6.28515625" style="22" customWidth="1"/>
    <col min="9" max="9" width="13.42578125" style="22" customWidth="1"/>
    <col min="10" max="16384" width="9.140625" style="22"/>
  </cols>
  <sheetData>
    <row r="1" spans="1:10" ht="21.75" thickBot="1" x14ac:dyDescent="0.4">
      <c r="B1" s="254" t="s">
        <v>266</v>
      </c>
      <c r="C1" s="255"/>
      <c r="D1" s="255"/>
      <c r="E1" s="255"/>
      <c r="F1" s="255"/>
      <c r="G1" s="255"/>
      <c r="H1" s="255"/>
      <c r="I1" s="256"/>
    </row>
    <row r="2" spans="1:10" ht="38.25" customHeight="1" thickBot="1" x14ac:dyDescent="0.35">
      <c r="B2" s="257" t="s">
        <v>237</v>
      </c>
      <c r="C2" s="258"/>
      <c r="D2" s="258"/>
      <c r="E2" s="258"/>
      <c r="F2" s="258"/>
      <c r="G2" s="258"/>
      <c r="H2" s="258"/>
      <c r="I2" s="259"/>
      <c r="J2" s="23"/>
    </row>
    <row r="3" spans="1:10" x14ac:dyDescent="0.3">
      <c r="A3" s="24"/>
    </row>
    <row r="4" spans="1:10" s="29" customFormat="1" ht="33" x14ac:dyDescent="0.2">
      <c r="A4" s="25">
        <v>1</v>
      </c>
      <c r="B4" s="26" t="s">
        <v>227</v>
      </c>
      <c r="C4" s="27"/>
      <c r="D4" s="28" t="s">
        <v>241</v>
      </c>
      <c r="E4" s="27"/>
      <c r="F4" s="29" t="s">
        <v>27</v>
      </c>
      <c r="G4" s="27"/>
      <c r="H4" s="29" t="s">
        <v>26</v>
      </c>
      <c r="I4" s="30"/>
    </row>
    <row r="5" spans="1:10" x14ac:dyDescent="0.3">
      <c r="A5" s="24"/>
      <c r="B5" s="24"/>
    </row>
    <row r="6" spans="1:10" x14ac:dyDescent="0.3">
      <c r="A6" s="24"/>
      <c r="B6" s="31"/>
      <c r="F6" s="32"/>
      <c r="G6" s="32"/>
      <c r="H6" s="32"/>
      <c r="I6" s="33"/>
    </row>
    <row r="7" spans="1:10" x14ac:dyDescent="0.3">
      <c r="A7" s="24">
        <v>2</v>
      </c>
      <c r="B7" s="34" t="s">
        <v>218</v>
      </c>
      <c r="C7" s="22" t="s">
        <v>219</v>
      </c>
      <c r="D7" s="35"/>
      <c r="E7" s="22" t="s">
        <v>28</v>
      </c>
      <c r="F7" s="35"/>
      <c r="G7" s="36"/>
      <c r="H7" s="36"/>
      <c r="I7" s="36"/>
    </row>
    <row r="8" spans="1:10" ht="17.25" customHeight="1" x14ac:dyDescent="0.3">
      <c r="B8" s="34"/>
    </row>
    <row r="10" spans="1:10" x14ac:dyDescent="0.3">
      <c r="A10" s="24">
        <v>3</v>
      </c>
      <c r="B10" s="24" t="s">
        <v>278</v>
      </c>
      <c r="J10" s="33"/>
    </row>
    <row r="11" spans="1:10" x14ac:dyDescent="0.3">
      <c r="A11" s="24"/>
      <c r="B11" s="24"/>
      <c r="H11" s="33"/>
      <c r="I11" s="33"/>
      <c r="J11" s="33"/>
    </row>
    <row r="12" spans="1:10" x14ac:dyDescent="0.3">
      <c r="A12" s="24"/>
      <c r="B12" s="22" t="s">
        <v>18</v>
      </c>
      <c r="C12" s="266"/>
      <c r="D12" s="267"/>
      <c r="E12" s="267"/>
      <c r="F12" s="267"/>
      <c r="G12" s="267"/>
      <c r="H12" s="267"/>
      <c r="I12" s="268"/>
    </row>
    <row r="13" spans="1:10" ht="27" customHeight="1" x14ac:dyDescent="0.3">
      <c r="A13" s="24"/>
    </row>
    <row r="14" spans="1:10" x14ac:dyDescent="0.3">
      <c r="A14" s="24"/>
      <c r="B14" s="22" t="s">
        <v>19</v>
      </c>
      <c r="C14" s="263"/>
      <c r="D14" s="264"/>
      <c r="E14" s="264"/>
      <c r="F14" s="264"/>
      <c r="G14" s="264"/>
      <c r="H14" s="264"/>
      <c r="I14" s="265"/>
    </row>
    <row r="15" spans="1:10" ht="25.5" customHeight="1" x14ac:dyDescent="0.3">
      <c r="A15" s="24"/>
      <c r="B15" s="22" t="s">
        <v>20</v>
      </c>
    </row>
    <row r="16" spans="1:10" x14ac:dyDescent="0.3">
      <c r="A16" s="24"/>
      <c r="B16" s="22" t="s">
        <v>21</v>
      </c>
      <c r="C16" s="269"/>
      <c r="D16" s="269"/>
      <c r="E16" s="269"/>
      <c r="F16" s="269"/>
      <c r="G16" s="269"/>
      <c r="H16" s="269"/>
      <c r="I16" s="269"/>
    </row>
    <row r="17" spans="1:9" ht="33.75" customHeight="1" x14ac:dyDescent="0.3">
      <c r="A17" s="24"/>
    </row>
    <row r="18" spans="1:9" ht="49.5" x14ac:dyDescent="0.3">
      <c r="A18" s="24"/>
      <c r="B18" s="37" t="s">
        <v>30</v>
      </c>
      <c r="C18" s="263"/>
      <c r="D18" s="264"/>
      <c r="E18" s="264"/>
      <c r="F18" s="264"/>
      <c r="G18" s="264"/>
      <c r="H18" s="264"/>
      <c r="I18" s="265"/>
    </row>
    <row r="19" spans="1:9" x14ac:dyDescent="0.3">
      <c r="A19" s="24"/>
      <c r="B19" s="22" t="s">
        <v>22</v>
      </c>
      <c r="C19" s="263"/>
      <c r="D19" s="264"/>
      <c r="E19" s="264"/>
      <c r="F19" s="264"/>
      <c r="G19" s="264"/>
      <c r="H19" s="264"/>
      <c r="I19" s="265"/>
    </row>
    <row r="20" spans="1:9" x14ac:dyDescent="0.3">
      <c r="A20" s="24"/>
    </row>
    <row r="22" spans="1:9" x14ac:dyDescent="0.3">
      <c r="A22" s="24">
        <v>4</v>
      </c>
      <c r="B22" s="34" t="s">
        <v>29</v>
      </c>
    </row>
    <row r="23" spans="1:9" x14ac:dyDescent="0.3">
      <c r="A23" s="24"/>
      <c r="B23" s="38"/>
    </row>
    <row r="24" spans="1:9" x14ac:dyDescent="0.3">
      <c r="A24" s="24"/>
      <c r="B24" s="39" t="s">
        <v>16</v>
      </c>
      <c r="C24" s="263"/>
      <c r="D24" s="264"/>
      <c r="E24" s="264"/>
      <c r="F24" s="264"/>
      <c r="G24" s="264"/>
      <c r="H24" s="264"/>
      <c r="I24" s="265"/>
    </row>
    <row r="25" spans="1:9" x14ac:dyDescent="0.3">
      <c r="A25" s="24"/>
      <c r="B25" s="38"/>
    </row>
    <row r="26" spans="1:9" x14ac:dyDescent="0.3">
      <c r="A26" s="24"/>
      <c r="B26" s="22" t="s">
        <v>23</v>
      </c>
      <c r="C26" s="260" t="s">
        <v>193</v>
      </c>
      <c r="D26" s="261"/>
      <c r="E26" s="261"/>
      <c r="F26" s="261"/>
      <c r="G26" s="261"/>
      <c r="H26" s="261"/>
      <c r="I26" s="262"/>
    </row>
    <row r="27" spans="1:9" x14ac:dyDescent="0.3">
      <c r="A27" s="24"/>
      <c r="B27" s="38"/>
    </row>
    <row r="28" spans="1:9" x14ac:dyDescent="0.3">
      <c r="A28" s="24"/>
      <c r="B28" s="39" t="s">
        <v>24</v>
      </c>
      <c r="C28" s="263"/>
      <c r="D28" s="264"/>
      <c r="E28" s="264"/>
      <c r="F28" s="264"/>
      <c r="G28" s="264"/>
      <c r="H28" s="264"/>
      <c r="I28" s="265"/>
    </row>
    <row r="29" spans="1:9" ht="24.75" customHeight="1" x14ac:dyDescent="0.3">
      <c r="A29" s="24"/>
      <c r="B29" s="38" t="s">
        <v>25</v>
      </c>
    </row>
    <row r="30" spans="1:9" ht="15" customHeight="1" x14ac:dyDescent="0.3">
      <c r="A30" s="24"/>
      <c r="B30" s="40" t="s">
        <v>153</v>
      </c>
      <c r="C30" s="263"/>
      <c r="D30" s="264"/>
      <c r="E30" s="264"/>
      <c r="F30" s="264"/>
      <c r="G30" s="264"/>
      <c r="H30" s="264"/>
      <c r="I30" s="265"/>
    </row>
    <row r="31" spans="1:9" ht="24.75" customHeight="1" x14ac:dyDescent="0.3">
      <c r="A31" s="24"/>
      <c r="B31" s="40"/>
      <c r="C31" s="41"/>
      <c r="D31" s="41"/>
      <c r="E31" s="41"/>
      <c r="F31" s="41"/>
      <c r="G31" s="41"/>
      <c r="H31" s="41"/>
      <c r="I31" s="41"/>
    </row>
    <row r="32" spans="1:9" x14ac:dyDescent="0.3">
      <c r="A32" s="24"/>
      <c r="B32" s="40" t="s">
        <v>154</v>
      </c>
      <c r="C32" s="263"/>
      <c r="D32" s="264"/>
      <c r="E32" s="264"/>
      <c r="F32" s="264"/>
      <c r="G32" s="264"/>
      <c r="H32" s="264"/>
      <c r="I32" s="265"/>
    </row>
    <row r="33" spans="1:9" x14ac:dyDescent="0.3">
      <c r="A33" s="24"/>
      <c r="B33" s="38"/>
      <c r="C33" s="42"/>
      <c r="D33" s="42"/>
      <c r="E33" s="42"/>
      <c r="F33" s="42"/>
      <c r="G33" s="42"/>
      <c r="H33" s="42"/>
      <c r="I33" s="42"/>
    </row>
    <row r="34" spans="1:9" x14ac:dyDescent="0.3">
      <c r="B34" s="38"/>
    </row>
    <row r="35" spans="1:9" x14ac:dyDescent="0.3">
      <c r="A35" s="24"/>
    </row>
  </sheetData>
  <mergeCells count="12">
    <mergeCell ref="B1:I1"/>
    <mergeCell ref="B2:I2"/>
    <mergeCell ref="C26:I26"/>
    <mergeCell ref="C32:I32"/>
    <mergeCell ref="C24:I24"/>
    <mergeCell ref="C18:I18"/>
    <mergeCell ref="C19:I19"/>
    <mergeCell ref="C12:I12"/>
    <mergeCell ref="C28:I28"/>
    <mergeCell ref="C30:I30"/>
    <mergeCell ref="C14:I14"/>
    <mergeCell ref="C16:I16"/>
  </mergeCells>
  <phoneticPr fontId="2" type="noConversion"/>
  <pageMargins left="0.51181102362204722" right="0.23622047244094491" top="0.39370078740157483" bottom="0.47244094488188981" header="0.51181102362204722" footer="0.23622047244094491"/>
  <pageSetup paperSize="9" scale="72" orientation="portrait" r:id="rId1"/>
  <headerFooter alignWithMargins="0">
    <oddFooter>&amp;R&amp;"Trebuchet MS,Regular"&amp;12F-PO.DGATPE.11.06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1"/>
  <sheetViews>
    <sheetView view="pageLayout" topLeftCell="A7" zoomScaleNormal="100" zoomScaleSheetLayoutView="100" workbookViewId="0">
      <selection activeCell="D55" sqref="D55:D58"/>
    </sheetView>
  </sheetViews>
  <sheetFormatPr defaultRowHeight="16.5" x14ac:dyDescent="0.3"/>
  <cols>
    <col min="1" max="1" width="9.140625" style="22"/>
    <col min="2" max="2" width="13" style="22" customWidth="1"/>
    <col min="3" max="3" width="13.7109375" style="22" customWidth="1"/>
    <col min="4" max="4" width="14.85546875" style="22" customWidth="1"/>
    <col min="5" max="5" width="15" style="22" customWidth="1"/>
    <col min="6" max="6" width="17.140625" style="22" customWidth="1"/>
    <col min="7" max="7" width="15.28515625" style="22" customWidth="1"/>
    <col min="8" max="8" width="15.140625" style="22" customWidth="1"/>
    <col min="9" max="9" width="12.85546875" style="22" customWidth="1"/>
    <col min="10" max="10" width="17" style="22" customWidth="1"/>
    <col min="11" max="11" width="14" style="22" customWidth="1"/>
    <col min="12" max="12" width="13.28515625" style="22" customWidth="1"/>
    <col min="13" max="13" width="14.42578125" style="22" customWidth="1"/>
    <col min="14" max="16384" width="9.140625" style="22"/>
  </cols>
  <sheetData>
    <row r="2" spans="2:7" x14ac:dyDescent="0.3">
      <c r="B2" s="43" t="s">
        <v>267</v>
      </c>
    </row>
    <row r="4" spans="2:7" ht="15" customHeight="1" thickBot="1" x14ac:dyDescent="0.35">
      <c r="B4" s="43" t="s">
        <v>186</v>
      </c>
    </row>
    <row r="5" spans="2:7" s="29" customFormat="1" ht="17.25" thickBot="1" x14ac:dyDescent="0.25">
      <c r="B5" s="44"/>
      <c r="C5" s="45"/>
      <c r="D5" s="46" t="s">
        <v>176</v>
      </c>
      <c r="E5" s="46" t="s">
        <v>177</v>
      </c>
      <c r="F5" s="47" t="s">
        <v>178</v>
      </c>
      <c r="G5" s="48"/>
    </row>
    <row r="6" spans="2:7" x14ac:dyDescent="0.3">
      <c r="B6" s="295" t="s">
        <v>143</v>
      </c>
      <c r="C6" s="297" t="s">
        <v>147</v>
      </c>
      <c r="D6" s="295" t="s">
        <v>268</v>
      </c>
      <c r="E6" s="299" t="s">
        <v>268</v>
      </c>
      <c r="F6" s="272" t="s">
        <v>268</v>
      </c>
      <c r="G6" s="49"/>
    </row>
    <row r="7" spans="2:7" ht="27" customHeight="1" thickBot="1" x14ac:dyDescent="0.35">
      <c r="B7" s="296"/>
      <c r="C7" s="298"/>
      <c r="D7" s="296"/>
      <c r="E7" s="300"/>
      <c r="F7" s="273"/>
      <c r="G7" s="49"/>
    </row>
    <row r="8" spans="2:7" ht="17.25" thickBot="1" x14ac:dyDescent="0.35">
      <c r="B8" s="50" t="s">
        <v>148</v>
      </c>
      <c r="C8" s="51" t="s">
        <v>149</v>
      </c>
      <c r="D8" s="52" t="s">
        <v>150</v>
      </c>
      <c r="E8" s="52" t="s">
        <v>152</v>
      </c>
      <c r="F8" s="53" t="s">
        <v>151</v>
      </c>
      <c r="G8" s="49"/>
    </row>
    <row r="9" spans="2:7" x14ac:dyDescent="0.3">
      <c r="B9" s="54"/>
      <c r="C9" s="55"/>
      <c r="D9" s="56"/>
      <c r="E9" s="56"/>
      <c r="F9" s="57"/>
      <c r="G9" s="49"/>
    </row>
    <row r="10" spans="2:7" x14ac:dyDescent="0.3">
      <c r="B10" s="58"/>
      <c r="C10" s="35"/>
      <c r="D10" s="59"/>
      <c r="E10" s="59"/>
      <c r="F10" s="60"/>
      <c r="G10" s="49"/>
    </row>
    <row r="11" spans="2:7" x14ac:dyDescent="0.3">
      <c r="B11" s="58"/>
      <c r="C11" s="35"/>
      <c r="D11" s="59"/>
      <c r="E11" s="59"/>
      <c r="F11" s="60"/>
      <c r="G11" s="49"/>
    </row>
    <row r="12" spans="2:7" x14ac:dyDescent="0.3">
      <c r="B12" s="58"/>
      <c r="C12" s="35"/>
      <c r="D12" s="61"/>
      <c r="E12" s="61"/>
      <c r="F12" s="62"/>
      <c r="G12" s="49"/>
    </row>
    <row r="13" spans="2:7" ht="17.25" thickBot="1" x14ac:dyDescent="0.35">
      <c r="B13" s="63"/>
      <c r="C13" s="64"/>
      <c r="D13" s="65"/>
      <c r="E13" s="65"/>
      <c r="F13" s="66"/>
      <c r="G13" s="49"/>
    </row>
    <row r="14" spans="2:7" ht="21" customHeight="1" thickBot="1" x14ac:dyDescent="0.35">
      <c r="B14" s="33"/>
      <c r="C14" s="67" t="s">
        <v>179</v>
      </c>
      <c r="D14" s="68">
        <f>ROUND(SUM(D9:D13),2)</f>
        <v>0</v>
      </c>
      <c r="E14" s="68">
        <f>ROUND(SUM(E9:E13),2)</f>
        <v>0</v>
      </c>
      <c r="F14" s="69">
        <f>ROUND(SUM(F9:F13),2)</f>
        <v>0</v>
      </c>
      <c r="G14" s="70"/>
    </row>
    <row r="15" spans="2:7" ht="18.75" customHeight="1" x14ac:dyDescent="0.3">
      <c r="B15" s="270"/>
      <c r="C15" s="270"/>
      <c r="D15" s="270"/>
      <c r="E15" s="270"/>
      <c r="F15" s="270"/>
      <c r="G15" s="70"/>
    </row>
    <row r="16" spans="2:7" ht="14.25" customHeight="1" x14ac:dyDescent="0.3">
      <c r="B16" s="271"/>
      <c r="C16" s="271"/>
      <c r="D16" s="271"/>
      <c r="E16" s="271"/>
      <c r="F16" s="271"/>
      <c r="G16" s="70"/>
    </row>
    <row r="17" spans="2:8" ht="21" customHeight="1" x14ac:dyDescent="0.3">
      <c r="B17" s="33"/>
      <c r="C17" s="71"/>
      <c r="D17" s="72"/>
      <c r="E17" s="72"/>
      <c r="F17" s="72"/>
      <c r="G17" s="70"/>
    </row>
    <row r="18" spans="2:8" ht="17.25" thickBot="1" x14ac:dyDescent="0.35">
      <c r="B18" s="43" t="s">
        <v>182</v>
      </c>
      <c r="C18" s="73"/>
      <c r="D18" s="33"/>
      <c r="E18" s="33"/>
      <c r="F18" s="33"/>
      <c r="G18" s="33"/>
      <c r="H18" s="70"/>
    </row>
    <row r="19" spans="2:8" s="29" customFormat="1" ht="17.25" thickBot="1" x14ac:dyDescent="0.25">
      <c r="B19" s="46"/>
      <c r="C19" s="74"/>
      <c r="D19" s="46" t="s">
        <v>176</v>
      </c>
      <c r="E19" s="46" t="s">
        <v>177</v>
      </c>
      <c r="F19" s="47" t="s">
        <v>178</v>
      </c>
      <c r="G19" s="75"/>
      <c r="H19" s="76"/>
    </row>
    <row r="20" spans="2:8" s="29" customFormat="1" ht="50.25" thickBot="1" x14ac:dyDescent="0.25">
      <c r="B20" s="77" t="s">
        <v>180</v>
      </c>
      <c r="C20" s="78" t="s">
        <v>139</v>
      </c>
      <c r="D20" s="79" t="s">
        <v>140</v>
      </c>
      <c r="E20" s="80" t="s">
        <v>140</v>
      </c>
      <c r="F20" s="80" t="s">
        <v>140</v>
      </c>
      <c r="G20" s="75"/>
      <c r="H20" s="76"/>
    </row>
    <row r="21" spans="2:8" x14ac:dyDescent="0.3">
      <c r="B21" s="81" t="s">
        <v>34</v>
      </c>
      <c r="C21" s="82" t="s">
        <v>32</v>
      </c>
      <c r="D21" s="83" t="s">
        <v>35</v>
      </c>
      <c r="E21" s="84" t="s">
        <v>47</v>
      </c>
      <c r="F21" s="84" t="s">
        <v>33</v>
      </c>
      <c r="G21" s="33"/>
      <c r="H21" s="70"/>
    </row>
    <row r="22" spans="2:8" x14ac:dyDescent="0.3">
      <c r="B22" s="58" t="s">
        <v>135</v>
      </c>
      <c r="C22" s="85">
        <v>0</v>
      </c>
      <c r="D22" s="86">
        <f>ROUND((C22*D14),2)</f>
        <v>0</v>
      </c>
      <c r="E22" s="87">
        <f>ROUND((C22*E14),2)</f>
        <v>0</v>
      </c>
      <c r="F22" s="88">
        <f>ROUND((C22*F14),2)</f>
        <v>0</v>
      </c>
      <c r="G22" s="33"/>
      <c r="H22" s="70"/>
    </row>
    <row r="23" spans="2:8" x14ac:dyDescent="0.3">
      <c r="B23" s="58" t="s">
        <v>136</v>
      </c>
      <c r="C23" s="85">
        <v>0</v>
      </c>
      <c r="D23" s="87">
        <f>ROUND((C23*D14),2)</f>
        <v>0</v>
      </c>
      <c r="E23" s="87">
        <f>ROUND((C23*E14),2)</f>
        <v>0</v>
      </c>
      <c r="F23" s="88">
        <f>ROUND((C23*F14),2)</f>
        <v>0</v>
      </c>
      <c r="G23" s="33"/>
      <c r="H23" s="70"/>
    </row>
    <row r="24" spans="2:8" x14ac:dyDescent="0.3">
      <c r="B24" s="58" t="s">
        <v>137</v>
      </c>
      <c r="C24" s="85">
        <v>0</v>
      </c>
      <c r="D24" s="87">
        <f>ROUND((C24*D14),2)</f>
        <v>0</v>
      </c>
      <c r="E24" s="87">
        <f>ROUND((C24*E14),2)</f>
        <v>0</v>
      </c>
      <c r="F24" s="88">
        <f>ROUND((C24*F14),2)</f>
        <v>0</v>
      </c>
      <c r="G24" s="33"/>
      <c r="H24" s="70"/>
    </row>
    <row r="25" spans="2:8" x14ac:dyDescent="0.3">
      <c r="B25" s="58" t="s">
        <v>138</v>
      </c>
      <c r="C25" s="85">
        <v>0</v>
      </c>
      <c r="D25" s="87">
        <f>ROUND((C25*D14),2)</f>
        <v>0</v>
      </c>
      <c r="E25" s="87">
        <f>ROUND((C25*E14),2)</f>
        <v>0</v>
      </c>
      <c r="F25" s="88">
        <f>ROUND((C25*F14),2)</f>
        <v>0</v>
      </c>
      <c r="G25" s="33"/>
      <c r="H25" s="70"/>
    </row>
    <row r="26" spans="2:8" ht="17.25" thickBot="1" x14ac:dyDescent="0.35">
      <c r="B26" s="89" t="s">
        <v>181</v>
      </c>
      <c r="C26" s="90"/>
      <c r="D26" s="91" t="s">
        <v>185</v>
      </c>
      <c r="E26" s="92" t="s">
        <v>185</v>
      </c>
      <c r="F26" s="93" t="s">
        <v>185</v>
      </c>
      <c r="G26" s="33"/>
      <c r="H26" s="70"/>
    </row>
    <row r="27" spans="2:8" ht="17.25" thickBot="1" x14ac:dyDescent="0.35">
      <c r="B27" s="67" t="s">
        <v>0</v>
      </c>
      <c r="C27" s="94"/>
      <c r="D27" s="95">
        <f>SUM(D22:D26)</f>
        <v>0</v>
      </c>
      <c r="E27" s="95">
        <f t="shared" ref="E27:F27" si="0">SUM(E22:E26)</f>
        <v>0</v>
      </c>
      <c r="F27" s="96">
        <f t="shared" si="0"/>
        <v>0</v>
      </c>
    </row>
    <row r="30" spans="2:8" ht="15" customHeight="1" thickBot="1" x14ac:dyDescent="0.35">
      <c r="B30" s="100" t="s">
        <v>198</v>
      </c>
      <c r="C30" s="101"/>
      <c r="D30" s="101"/>
      <c r="E30" s="101"/>
      <c r="F30" s="101"/>
    </row>
    <row r="31" spans="2:8" s="29" customFormat="1" ht="15" customHeight="1" x14ac:dyDescent="0.2">
      <c r="B31" s="277"/>
      <c r="C31" s="280" t="s">
        <v>2</v>
      </c>
      <c r="D31" s="281"/>
      <c r="E31" s="280" t="s">
        <v>3</v>
      </c>
      <c r="F31" s="281"/>
    </row>
    <row r="32" spans="2:8" s="29" customFormat="1" ht="17.25" thickBot="1" x14ac:dyDescent="0.25">
      <c r="B32" s="278"/>
      <c r="C32" s="293"/>
      <c r="D32" s="294"/>
      <c r="E32" s="282"/>
      <c r="F32" s="283"/>
    </row>
    <row r="33" spans="2:7" s="29" customFormat="1" ht="27.75" customHeight="1" thickBot="1" x14ac:dyDescent="0.25">
      <c r="B33" s="279"/>
      <c r="C33" s="282"/>
      <c r="D33" s="283"/>
      <c r="E33" s="284" t="s">
        <v>183</v>
      </c>
      <c r="F33" s="285"/>
    </row>
    <row r="34" spans="2:7" s="29" customFormat="1" ht="45.75" thickBot="1" x14ac:dyDescent="0.25">
      <c r="B34" s="102"/>
      <c r="C34" s="103" t="s">
        <v>197</v>
      </c>
      <c r="D34" s="103" t="s">
        <v>184</v>
      </c>
      <c r="E34" s="102" t="s">
        <v>8</v>
      </c>
      <c r="F34" s="103" t="s">
        <v>10</v>
      </c>
    </row>
    <row r="35" spans="2:7" x14ac:dyDescent="0.3">
      <c r="B35" s="286" t="s">
        <v>194</v>
      </c>
      <c r="C35" s="288" t="s">
        <v>187</v>
      </c>
      <c r="D35" s="291">
        <f>D14</f>
        <v>0</v>
      </c>
      <c r="E35" s="104"/>
      <c r="F35" s="105"/>
    </row>
    <row r="36" spans="2:7" x14ac:dyDescent="0.3">
      <c r="B36" s="287"/>
      <c r="C36" s="289"/>
      <c r="D36" s="275"/>
      <c r="E36" s="106"/>
      <c r="F36" s="107"/>
    </row>
    <row r="37" spans="2:7" x14ac:dyDescent="0.3">
      <c r="B37" s="287"/>
      <c r="C37" s="289"/>
      <c r="D37" s="275"/>
      <c r="E37" s="106"/>
      <c r="F37" s="107"/>
    </row>
    <row r="38" spans="2:7" ht="15" customHeight="1" x14ac:dyDescent="0.3">
      <c r="B38" s="287"/>
      <c r="C38" s="290"/>
      <c r="D38" s="276"/>
      <c r="E38" s="106"/>
      <c r="F38" s="107"/>
    </row>
    <row r="39" spans="2:7" x14ac:dyDescent="0.3">
      <c r="B39" s="287"/>
      <c r="C39" s="292" t="s">
        <v>141</v>
      </c>
      <c r="D39" s="274">
        <f>D27</f>
        <v>0</v>
      </c>
      <c r="E39" s="108"/>
      <c r="F39" s="109"/>
    </row>
    <row r="40" spans="2:7" x14ac:dyDescent="0.3">
      <c r="B40" s="287"/>
      <c r="C40" s="289"/>
      <c r="D40" s="275"/>
      <c r="E40" s="108"/>
      <c r="F40" s="109"/>
    </row>
    <row r="41" spans="2:7" x14ac:dyDescent="0.3">
      <c r="B41" s="287"/>
      <c r="C41" s="289"/>
      <c r="D41" s="275"/>
      <c r="E41" s="108"/>
      <c r="F41" s="109"/>
    </row>
    <row r="42" spans="2:7" ht="17.25" thickBot="1" x14ac:dyDescent="0.35">
      <c r="B42" s="287"/>
      <c r="C42" s="290"/>
      <c r="D42" s="276"/>
      <c r="E42" s="108"/>
      <c r="F42" s="109"/>
    </row>
    <row r="43" spans="2:7" ht="12.75" customHeight="1" x14ac:dyDescent="0.3">
      <c r="B43" s="286" t="s">
        <v>195</v>
      </c>
      <c r="C43" s="288" t="s">
        <v>187</v>
      </c>
      <c r="D43" s="291">
        <f>E14</f>
        <v>0</v>
      </c>
      <c r="E43" s="104"/>
      <c r="F43" s="105"/>
    </row>
    <row r="44" spans="2:7" x14ac:dyDescent="0.3">
      <c r="B44" s="287"/>
      <c r="C44" s="289"/>
      <c r="D44" s="275"/>
      <c r="E44" s="106"/>
      <c r="F44" s="107"/>
    </row>
    <row r="45" spans="2:7" x14ac:dyDescent="0.3">
      <c r="B45" s="287"/>
      <c r="C45" s="289"/>
      <c r="D45" s="275"/>
      <c r="E45" s="106"/>
      <c r="F45" s="107"/>
    </row>
    <row r="46" spans="2:7" x14ac:dyDescent="0.3">
      <c r="B46" s="287"/>
      <c r="C46" s="290"/>
      <c r="D46" s="276"/>
      <c r="E46" s="106"/>
      <c r="F46" s="107"/>
    </row>
    <row r="47" spans="2:7" ht="14.25" customHeight="1" x14ac:dyDescent="0.3">
      <c r="B47" s="287"/>
      <c r="C47" s="292" t="s">
        <v>141</v>
      </c>
      <c r="D47" s="274">
        <f>E27</f>
        <v>0</v>
      </c>
      <c r="E47" s="108"/>
      <c r="F47" s="109"/>
      <c r="G47" s="98"/>
    </row>
    <row r="48" spans="2:7" x14ac:dyDescent="0.3">
      <c r="B48" s="287"/>
      <c r="C48" s="289"/>
      <c r="D48" s="275"/>
      <c r="E48" s="108"/>
      <c r="F48" s="109"/>
    </row>
    <row r="49" spans="2:7" x14ac:dyDescent="0.3">
      <c r="B49" s="287"/>
      <c r="C49" s="289"/>
      <c r="D49" s="275"/>
      <c r="E49" s="108"/>
      <c r="F49" s="109"/>
    </row>
    <row r="50" spans="2:7" ht="17.25" thickBot="1" x14ac:dyDescent="0.35">
      <c r="B50" s="287"/>
      <c r="C50" s="290"/>
      <c r="D50" s="276"/>
      <c r="E50" s="108"/>
      <c r="F50" s="109"/>
    </row>
    <row r="51" spans="2:7" ht="12.75" customHeight="1" x14ac:dyDescent="0.3">
      <c r="B51" s="286" t="s">
        <v>196</v>
      </c>
      <c r="C51" s="288" t="s">
        <v>187</v>
      </c>
      <c r="D51" s="291">
        <f>F14</f>
        <v>0</v>
      </c>
      <c r="E51" s="104"/>
      <c r="F51" s="105"/>
    </row>
    <row r="52" spans="2:7" x14ac:dyDescent="0.3">
      <c r="B52" s="287"/>
      <c r="C52" s="289"/>
      <c r="D52" s="275"/>
      <c r="E52" s="106"/>
      <c r="F52" s="107"/>
    </row>
    <row r="53" spans="2:7" x14ac:dyDescent="0.3">
      <c r="B53" s="287"/>
      <c r="C53" s="289"/>
      <c r="D53" s="275"/>
      <c r="E53" s="106"/>
      <c r="F53" s="107"/>
    </row>
    <row r="54" spans="2:7" x14ac:dyDescent="0.3">
      <c r="B54" s="287"/>
      <c r="C54" s="290"/>
      <c r="D54" s="276"/>
      <c r="E54" s="106"/>
      <c r="F54" s="107"/>
    </row>
    <row r="55" spans="2:7" ht="14.25" customHeight="1" x14ac:dyDescent="0.3">
      <c r="B55" s="287"/>
      <c r="C55" s="292" t="s">
        <v>141</v>
      </c>
      <c r="D55" s="274">
        <f>F27</f>
        <v>0</v>
      </c>
      <c r="E55" s="108"/>
      <c r="F55" s="109"/>
      <c r="G55" s="98"/>
    </row>
    <row r="56" spans="2:7" x14ac:dyDescent="0.3">
      <c r="B56" s="287"/>
      <c r="C56" s="289"/>
      <c r="D56" s="275"/>
      <c r="E56" s="108"/>
      <c r="F56" s="109"/>
    </row>
    <row r="57" spans="2:7" x14ac:dyDescent="0.3">
      <c r="B57" s="287"/>
      <c r="C57" s="289"/>
      <c r="D57" s="275"/>
      <c r="E57" s="108"/>
      <c r="F57" s="109"/>
    </row>
    <row r="58" spans="2:7" ht="17.25" thickBot="1" x14ac:dyDescent="0.35">
      <c r="B58" s="287"/>
      <c r="C58" s="290"/>
      <c r="D58" s="276"/>
      <c r="E58" s="108"/>
      <c r="F58" s="109"/>
    </row>
    <row r="59" spans="2:7" ht="43.5" customHeight="1" thickBot="1" x14ac:dyDescent="0.35">
      <c r="B59" s="302" t="s">
        <v>198</v>
      </c>
      <c r="C59" s="303"/>
      <c r="D59" s="110">
        <f>SUM(D35:D58)</f>
        <v>0</v>
      </c>
      <c r="E59" s="111"/>
      <c r="F59" s="111"/>
    </row>
    <row r="61" spans="2:7" ht="49.5" customHeight="1" x14ac:dyDescent="0.3">
      <c r="B61" s="301"/>
      <c r="C61" s="301"/>
      <c r="D61" s="301"/>
      <c r="E61" s="301"/>
      <c r="F61" s="301"/>
      <c r="G61" s="301"/>
    </row>
  </sheetData>
  <mergeCells count="27">
    <mergeCell ref="B61:G61"/>
    <mergeCell ref="B43:B50"/>
    <mergeCell ref="C43:C46"/>
    <mergeCell ref="D43:D46"/>
    <mergeCell ref="C47:C50"/>
    <mergeCell ref="D47:D50"/>
    <mergeCell ref="B51:B58"/>
    <mergeCell ref="C51:C54"/>
    <mergeCell ref="D51:D54"/>
    <mergeCell ref="C55:C58"/>
    <mergeCell ref="B59:C59"/>
    <mergeCell ref="B15:F16"/>
    <mergeCell ref="F6:F7"/>
    <mergeCell ref="D55:D58"/>
    <mergeCell ref="B31:B33"/>
    <mergeCell ref="E31:F32"/>
    <mergeCell ref="E33:F33"/>
    <mergeCell ref="B35:B42"/>
    <mergeCell ref="C35:C38"/>
    <mergeCell ref="D35:D38"/>
    <mergeCell ref="C39:C42"/>
    <mergeCell ref="D39:D42"/>
    <mergeCell ref="C31:D33"/>
    <mergeCell ref="B6:B7"/>
    <mergeCell ref="C6:C7"/>
    <mergeCell ref="D6:D7"/>
    <mergeCell ref="E6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&amp;R&amp;"Trebuchet MS,Regular"&amp;12F-PO.DGATPE.11.06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8"/>
  <sheetViews>
    <sheetView view="pageLayout" topLeftCell="A40" zoomScaleNormal="85" zoomScaleSheetLayoutView="100" workbookViewId="0">
      <selection activeCell="G58" sqref="G58"/>
    </sheetView>
  </sheetViews>
  <sheetFormatPr defaultRowHeight="16.5" x14ac:dyDescent="0.3"/>
  <cols>
    <col min="1" max="1" width="18.140625" style="22" customWidth="1"/>
    <col min="2" max="2" width="13.7109375" style="22" customWidth="1"/>
    <col min="3" max="3" width="14.85546875" style="22" customWidth="1"/>
    <col min="4" max="4" width="15" style="22" customWidth="1"/>
    <col min="5" max="5" width="15.7109375" style="22" customWidth="1"/>
    <col min="6" max="6" width="13.5703125" style="22" customWidth="1"/>
    <col min="7" max="7" width="15.140625" style="22" customWidth="1"/>
    <col min="8" max="8" width="16" style="22" customWidth="1"/>
    <col min="9" max="9" width="13.85546875" style="22" customWidth="1"/>
    <col min="10" max="10" width="14" style="22" customWidth="1"/>
    <col min="11" max="11" width="18.140625" style="22" customWidth="1"/>
    <col min="12" max="12" width="14.42578125" style="22" customWidth="1"/>
    <col min="13" max="16384" width="9.140625" style="22"/>
  </cols>
  <sheetData>
    <row r="2" spans="1:11" ht="17.25" thickBot="1" x14ac:dyDescent="0.35">
      <c r="A2" s="24" t="s">
        <v>270</v>
      </c>
      <c r="D2" s="112"/>
      <c r="E2" s="112"/>
      <c r="F2" s="112"/>
      <c r="G2" s="112"/>
      <c r="H2" s="112"/>
      <c r="I2" s="113"/>
      <c r="J2" s="112"/>
    </row>
    <row r="3" spans="1:11" s="114" customFormat="1" x14ac:dyDescent="0.2">
      <c r="A3" s="307" t="s">
        <v>13</v>
      </c>
      <c r="B3" s="310" t="s">
        <v>1</v>
      </c>
      <c r="C3" s="304" t="s">
        <v>176</v>
      </c>
      <c r="D3" s="305"/>
      <c r="E3" s="306"/>
      <c r="F3" s="304" t="s">
        <v>177</v>
      </c>
      <c r="G3" s="305"/>
      <c r="H3" s="306"/>
      <c r="I3" s="304" t="s">
        <v>178</v>
      </c>
      <c r="J3" s="305"/>
      <c r="K3" s="306"/>
    </row>
    <row r="4" spans="1:11" s="114" customFormat="1" ht="115.5" x14ac:dyDescent="0.2">
      <c r="A4" s="308"/>
      <c r="B4" s="311"/>
      <c r="C4" s="115" t="s">
        <v>209</v>
      </c>
      <c r="D4" s="116" t="s">
        <v>238</v>
      </c>
      <c r="E4" s="117" t="s">
        <v>142</v>
      </c>
      <c r="F4" s="115" t="s">
        <v>209</v>
      </c>
      <c r="G4" s="116" t="s">
        <v>238</v>
      </c>
      <c r="H4" s="117" t="s">
        <v>142</v>
      </c>
      <c r="I4" s="115" t="s">
        <v>209</v>
      </c>
      <c r="J4" s="116" t="s">
        <v>238</v>
      </c>
      <c r="K4" s="117" t="s">
        <v>142</v>
      </c>
    </row>
    <row r="5" spans="1:11" s="122" customFormat="1" ht="15" x14ac:dyDescent="0.2">
      <c r="A5" s="118" t="s">
        <v>34</v>
      </c>
      <c r="B5" s="118" t="s">
        <v>32</v>
      </c>
      <c r="C5" s="119" t="s">
        <v>35</v>
      </c>
      <c r="D5" s="120" t="s">
        <v>47</v>
      </c>
      <c r="E5" s="121" t="s">
        <v>46</v>
      </c>
      <c r="F5" s="119" t="s">
        <v>205</v>
      </c>
      <c r="G5" s="120" t="s">
        <v>48</v>
      </c>
      <c r="H5" s="121" t="s">
        <v>206</v>
      </c>
      <c r="I5" s="119" t="s">
        <v>207</v>
      </c>
      <c r="J5" s="120" t="s">
        <v>50</v>
      </c>
      <c r="K5" s="121" t="s">
        <v>208</v>
      </c>
    </row>
    <row r="6" spans="1:11" x14ac:dyDescent="0.3">
      <c r="A6" s="123">
        <v>1</v>
      </c>
      <c r="B6" s="35"/>
      <c r="C6" s="124"/>
      <c r="D6" s="124"/>
      <c r="E6" s="125">
        <f>ROUND(C6*D6/100,0)</f>
        <v>0</v>
      </c>
      <c r="F6" s="124"/>
      <c r="G6" s="124"/>
      <c r="H6" s="125">
        <f>ROUND(F6*G6/100,0)</f>
        <v>0</v>
      </c>
      <c r="I6" s="124"/>
      <c r="J6" s="124"/>
      <c r="K6" s="125">
        <f>ROUND(I6*J6/100,0)</f>
        <v>0</v>
      </c>
    </row>
    <row r="7" spans="1:11" x14ac:dyDescent="0.3">
      <c r="A7" s="123">
        <v>2</v>
      </c>
      <c r="B7" s="35"/>
      <c r="C7" s="124"/>
      <c r="D7" s="124"/>
      <c r="E7" s="125">
        <f>ROUND(C7*D7/100,0)</f>
        <v>0</v>
      </c>
      <c r="F7" s="124"/>
      <c r="G7" s="124"/>
      <c r="H7" s="125">
        <f>ROUND(F7*G7/100,0)</f>
        <v>0</v>
      </c>
      <c r="I7" s="124"/>
      <c r="J7" s="124"/>
      <c r="K7" s="125">
        <f>ROUND(I7*J7/100,0)</f>
        <v>0</v>
      </c>
    </row>
    <row r="8" spans="1:11" x14ac:dyDescent="0.3">
      <c r="A8" s="123">
        <v>3</v>
      </c>
      <c r="B8" s="35"/>
      <c r="C8" s="124"/>
      <c r="D8" s="124"/>
      <c r="E8" s="125">
        <f>ROUND(C8*D8/100,0)</f>
        <v>0</v>
      </c>
      <c r="F8" s="124"/>
      <c r="G8" s="124"/>
      <c r="H8" s="125">
        <f>ROUND(F8*G8/100,0)</f>
        <v>0</v>
      </c>
      <c r="I8" s="124"/>
      <c r="J8" s="124"/>
      <c r="K8" s="125">
        <f>ROUND(I8*J8/100,0)</f>
        <v>0</v>
      </c>
    </row>
    <row r="9" spans="1:11" x14ac:dyDescent="0.3">
      <c r="A9" s="123">
        <v>4</v>
      </c>
      <c r="B9" s="35"/>
      <c r="C9" s="124"/>
      <c r="D9" s="124"/>
      <c r="E9" s="125">
        <f>ROUND(C9*D9/100,0)</f>
        <v>0</v>
      </c>
      <c r="F9" s="124"/>
      <c r="G9" s="124"/>
      <c r="H9" s="125">
        <f>ROUND(F9*G9/100,0)</f>
        <v>0</v>
      </c>
      <c r="I9" s="124"/>
      <c r="J9" s="124"/>
      <c r="K9" s="125">
        <f>ROUND(I9*J9/100,0)</f>
        <v>0</v>
      </c>
    </row>
    <row r="10" spans="1:11" x14ac:dyDescent="0.3">
      <c r="A10" s="123">
        <v>5</v>
      </c>
      <c r="B10" s="35"/>
      <c r="C10" s="124"/>
      <c r="D10" s="124"/>
      <c r="E10" s="125">
        <f>ROUND(C10*D10/100,0)</f>
        <v>0</v>
      </c>
      <c r="F10" s="124"/>
      <c r="G10" s="124"/>
      <c r="H10" s="125">
        <f>ROUND(F10*G10/100,0)</f>
        <v>0</v>
      </c>
      <c r="I10" s="124"/>
      <c r="J10" s="124"/>
      <c r="K10" s="125">
        <f>ROUND(I10*J10/100,0)</f>
        <v>0</v>
      </c>
    </row>
    <row r="11" spans="1:11" x14ac:dyDescent="0.3">
      <c r="A11" s="35"/>
      <c r="B11" s="126" t="s">
        <v>43</v>
      </c>
      <c r="C11" s="127">
        <f>SUM(C6:C10)</f>
        <v>0</v>
      </c>
      <c r="D11" s="128"/>
      <c r="E11" s="129">
        <f>SUM(E6:E10)</f>
        <v>0</v>
      </c>
      <c r="F11" s="127">
        <f>SUM(F6:F10)</f>
        <v>0</v>
      </c>
      <c r="G11" s="128"/>
      <c r="H11" s="129">
        <f>SUM(H6:H10)</f>
        <v>0</v>
      </c>
      <c r="I11" s="127">
        <f>SUM(I6:I10)</f>
        <v>0</v>
      </c>
      <c r="J11" s="128"/>
      <c r="K11" s="129">
        <f>SUM(K6:K10)</f>
        <v>0</v>
      </c>
    </row>
    <row r="12" spans="1:11" x14ac:dyDescent="0.3">
      <c r="K12" s="130"/>
    </row>
    <row r="13" spans="1:11" x14ac:dyDescent="0.3">
      <c r="A13" s="309"/>
      <c r="B13" s="309"/>
      <c r="C13" s="309"/>
      <c r="D13" s="309"/>
      <c r="E13" s="309"/>
      <c r="F13" s="309"/>
      <c r="G13" s="309"/>
    </row>
    <row r="14" spans="1:11" x14ac:dyDescent="0.3">
      <c r="A14" s="22" t="s">
        <v>269</v>
      </c>
    </row>
    <row r="17" spans="1:7" x14ac:dyDescent="0.3">
      <c r="A17" s="43" t="s">
        <v>182</v>
      </c>
      <c r="B17" s="73"/>
      <c r="C17" s="33"/>
      <c r="D17" s="33"/>
      <c r="E17" s="33"/>
      <c r="F17" s="33"/>
      <c r="G17" s="70"/>
    </row>
    <row r="18" spans="1:7" s="29" customFormat="1" x14ac:dyDescent="0.2">
      <c r="A18" s="131"/>
      <c r="B18" s="131"/>
      <c r="C18" s="131" t="s">
        <v>176</v>
      </c>
      <c r="D18" s="131" t="s">
        <v>177</v>
      </c>
      <c r="E18" s="131" t="s">
        <v>178</v>
      </c>
      <c r="F18" s="75"/>
      <c r="G18" s="76"/>
    </row>
    <row r="19" spans="1:7" s="29" customFormat="1" ht="49.5" x14ac:dyDescent="0.2">
      <c r="A19" s="132" t="s">
        <v>180</v>
      </c>
      <c r="B19" s="132" t="s">
        <v>139</v>
      </c>
      <c r="C19" s="132" t="s">
        <v>140</v>
      </c>
      <c r="D19" s="132" t="s">
        <v>140</v>
      </c>
      <c r="E19" s="132" t="s">
        <v>140</v>
      </c>
      <c r="F19" s="75"/>
      <c r="G19" s="76"/>
    </row>
    <row r="20" spans="1:7" x14ac:dyDescent="0.3">
      <c r="A20" s="133" t="s">
        <v>34</v>
      </c>
      <c r="B20" s="133" t="s">
        <v>32</v>
      </c>
      <c r="C20" s="133" t="s">
        <v>35</v>
      </c>
      <c r="D20" s="133" t="s">
        <v>47</v>
      </c>
      <c r="E20" s="133" t="s">
        <v>33</v>
      </c>
      <c r="F20" s="33"/>
      <c r="G20" s="70"/>
    </row>
    <row r="21" spans="1:7" x14ac:dyDescent="0.3">
      <c r="A21" s="35" t="s">
        <v>135</v>
      </c>
      <c r="B21" s="85">
        <v>0</v>
      </c>
      <c r="C21" s="134">
        <f>ROUND((B21*E11),2)</f>
        <v>0</v>
      </c>
      <c r="D21" s="135">
        <f>ROUND((B21*H11),2)</f>
        <v>0</v>
      </c>
      <c r="E21" s="136">
        <f>ROUND((B21*K11),2)</f>
        <v>0</v>
      </c>
      <c r="F21" s="33"/>
      <c r="G21" s="70"/>
    </row>
    <row r="22" spans="1:7" x14ac:dyDescent="0.3">
      <c r="A22" s="35" t="s">
        <v>136</v>
      </c>
      <c r="B22" s="85">
        <v>0</v>
      </c>
      <c r="C22" s="135">
        <f>ROUND((B22*E11),2)</f>
        <v>0</v>
      </c>
      <c r="D22" s="135">
        <f>ROUND((B22*H11),2)</f>
        <v>0</v>
      </c>
      <c r="E22" s="136">
        <f>ROUND((B22*K11),2)</f>
        <v>0</v>
      </c>
      <c r="F22" s="33"/>
      <c r="G22" s="70"/>
    </row>
    <row r="23" spans="1:7" x14ac:dyDescent="0.3">
      <c r="A23" s="35" t="s">
        <v>137</v>
      </c>
      <c r="B23" s="85">
        <v>0</v>
      </c>
      <c r="C23" s="135">
        <f>ROUND((B23*E11),2)</f>
        <v>0</v>
      </c>
      <c r="D23" s="135">
        <f>ROUND((B23*H11),2)</f>
        <v>0</v>
      </c>
      <c r="E23" s="136">
        <f>ROUND((B23*K11),2)</f>
        <v>0</v>
      </c>
      <c r="F23" s="33"/>
      <c r="G23" s="70"/>
    </row>
    <row r="24" spans="1:7" x14ac:dyDescent="0.3">
      <c r="A24" s="35" t="s">
        <v>138</v>
      </c>
      <c r="B24" s="85">
        <v>0</v>
      </c>
      <c r="C24" s="135">
        <f>ROUND((B24*E11),2)</f>
        <v>0</v>
      </c>
      <c r="D24" s="135">
        <f>ROUND((B24*H11),2)</f>
        <v>0</v>
      </c>
      <c r="E24" s="136">
        <f>ROUND((B24*K11),2)</f>
        <v>0</v>
      </c>
      <c r="F24" s="33"/>
      <c r="G24" s="70"/>
    </row>
    <row r="25" spans="1:7" x14ac:dyDescent="0.3">
      <c r="A25" s="35" t="s">
        <v>181</v>
      </c>
      <c r="B25" s="137"/>
      <c r="C25" s="134" t="s">
        <v>185</v>
      </c>
      <c r="D25" s="138" t="s">
        <v>185</v>
      </c>
      <c r="E25" s="138" t="s">
        <v>185</v>
      </c>
      <c r="F25" s="33"/>
      <c r="G25" s="70"/>
    </row>
    <row r="26" spans="1:7" x14ac:dyDescent="0.3">
      <c r="A26" s="139" t="s">
        <v>0</v>
      </c>
      <c r="B26" s="139"/>
      <c r="C26" s="140">
        <f>SUM(C21:C25)</f>
        <v>0</v>
      </c>
      <c r="D26" s="140">
        <f t="shared" ref="D26:E26" si="0">SUM(D21:D25)</f>
        <v>0</v>
      </c>
      <c r="E26" s="140">
        <f t="shared" si="0"/>
        <v>0</v>
      </c>
      <c r="G26" s="141"/>
    </row>
    <row r="29" spans="1:7" x14ac:dyDescent="0.3">
      <c r="A29" s="24" t="s">
        <v>198</v>
      </c>
    </row>
    <row r="30" spans="1:7" ht="13.5" customHeight="1" x14ac:dyDescent="0.3">
      <c r="A30" s="312"/>
      <c r="B30" s="316" t="s">
        <v>2</v>
      </c>
      <c r="C30" s="317"/>
      <c r="D30" s="312" t="s">
        <v>3</v>
      </c>
      <c r="E30" s="312"/>
    </row>
    <row r="31" spans="1:7" ht="13.5" customHeight="1" x14ac:dyDescent="0.3">
      <c r="A31" s="312"/>
      <c r="B31" s="318"/>
      <c r="C31" s="319"/>
      <c r="D31" s="312"/>
      <c r="E31" s="312"/>
    </row>
    <row r="32" spans="1:7" ht="26.25" customHeight="1" x14ac:dyDescent="0.3">
      <c r="A32" s="312"/>
      <c r="B32" s="320"/>
      <c r="C32" s="321"/>
      <c r="D32" s="312" t="s">
        <v>183</v>
      </c>
      <c r="E32" s="312"/>
    </row>
    <row r="33" spans="1:5" ht="49.5" x14ac:dyDescent="0.3">
      <c r="A33" s="142"/>
      <c r="B33" s="142" t="s">
        <v>197</v>
      </c>
      <c r="C33" s="142" t="s">
        <v>184</v>
      </c>
      <c r="D33" s="142" t="s">
        <v>8</v>
      </c>
      <c r="E33" s="142" t="s">
        <v>10</v>
      </c>
    </row>
    <row r="34" spans="1:5" ht="12.75" customHeight="1" x14ac:dyDescent="0.3">
      <c r="A34" s="313" t="s">
        <v>194</v>
      </c>
      <c r="B34" s="314" t="s">
        <v>244</v>
      </c>
      <c r="C34" s="315">
        <f>E11</f>
        <v>0</v>
      </c>
      <c r="D34" s="97"/>
      <c r="E34" s="97"/>
    </row>
    <row r="35" spans="1:5" ht="36" customHeight="1" x14ac:dyDescent="0.3">
      <c r="A35" s="313"/>
      <c r="B35" s="314"/>
      <c r="C35" s="315"/>
      <c r="D35" s="97"/>
      <c r="E35" s="97"/>
    </row>
    <row r="36" spans="1:5" x14ac:dyDescent="0.3">
      <c r="A36" s="313"/>
      <c r="B36" s="314"/>
      <c r="C36" s="315"/>
      <c r="D36" s="97"/>
      <c r="E36" s="97"/>
    </row>
    <row r="37" spans="1:5" x14ac:dyDescent="0.3">
      <c r="A37" s="313"/>
      <c r="B37" s="314"/>
      <c r="C37" s="315"/>
      <c r="D37" s="97"/>
      <c r="E37" s="97"/>
    </row>
    <row r="38" spans="1:5" x14ac:dyDescent="0.3">
      <c r="A38" s="313"/>
      <c r="B38" s="314" t="s">
        <v>141</v>
      </c>
      <c r="C38" s="315">
        <f>C26</f>
        <v>0</v>
      </c>
      <c r="D38" s="97"/>
      <c r="E38" s="97"/>
    </row>
    <row r="39" spans="1:5" x14ac:dyDescent="0.3">
      <c r="A39" s="313"/>
      <c r="B39" s="314"/>
      <c r="C39" s="315"/>
      <c r="D39" s="97"/>
      <c r="E39" s="97"/>
    </row>
    <row r="40" spans="1:5" x14ac:dyDescent="0.3">
      <c r="A40" s="313"/>
      <c r="B40" s="314"/>
      <c r="C40" s="315"/>
      <c r="D40" s="97"/>
      <c r="E40" s="97"/>
    </row>
    <row r="41" spans="1:5" x14ac:dyDescent="0.3">
      <c r="A41" s="313"/>
      <c r="B41" s="314"/>
      <c r="C41" s="315"/>
      <c r="D41" s="97"/>
      <c r="E41" s="97"/>
    </row>
    <row r="42" spans="1:5" x14ac:dyDescent="0.3">
      <c r="A42" s="313" t="s">
        <v>195</v>
      </c>
      <c r="B42" s="314" t="s">
        <v>244</v>
      </c>
      <c r="C42" s="315">
        <f>H11</f>
        <v>0</v>
      </c>
      <c r="D42" s="97"/>
      <c r="E42" s="97"/>
    </row>
    <row r="43" spans="1:5" x14ac:dyDescent="0.3">
      <c r="A43" s="313"/>
      <c r="B43" s="314"/>
      <c r="C43" s="315"/>
      <c r="D43" s="97"/>
      <c r="E43" s="97"/>
    </row>
    <row r="44" spans="1:5" x14ac:dyDescent="0.3">
      <c r="A44" s="313"/>
      <c r="B44" s="314"/>
      <c r="C44" s="315"/>
      <c r="D44" s="97"/>
      <c r="E44" s="97"/>
    </row>
    <row r="45" spans="1:5" x14ac:dyDescent="0.3">
      <c r="A45" s="313"/>
      <c r="B45" s="314"/>
      <c r="C45" s="315"/>
      <c r="D45" s="97"/>
      <c r="E45" s="97"/>
    </row>
    <row r="46" spans="1:5" x14ac:dyDescent="0.3">
      <c r="A46" s="313"/>
      <c r="B46" s="314" t="s">
        <v>141</v>
      </c>
      <c r="C46" s="315">
        <f>D26</f>
        <v>0</v>
      </c>
      <c r="D46" s="97"/>
      <c r="E46" s="97"/>
    </row>
    <row r="47" spans="1:5" x14ac:dyDescent="0.3">
      <c r="A47" s="313"/>
      <c r="B47" s="314"/>
      <c r="C47" s="315"/>
      <c r="D47" s="97"/>
      <c r="E47" s="97"/>
    </row>
    <row r="48" spans="1:5" x14ac:dyDescent="0.3">
      <c r="A48" s="313"/>
      <c r="B48" s="314"/>
      <c r="C48" s="315"/>
      <c r="D48" s="97"/>
      <c r="E48" s="97"/>
    </row>
    <row r="49" spans="1:5" x14ac:dyDescent="0.3">
      <c r="A49" s="313"/>
      <c r="B49" s="314"/>
      <c r="C49" s="315"/>
      <c r="D49" s="97"/>
      <c r="E49" s="97"/>
    </row>
    <row r="50" spans="1:5" ht="41.25" customHeight="1" x14ac:dyDescent="0.3">
      <c r="A50" s="313" t="s">
        <v>196</v>
      </c>
      <c r="B50" s="314" t="s">
        <v>244</v>
      </c>
      <c r="C50" s="315">
        <f>K11</f>
        <v>0</v>
      </c>
      <c r="D50" s="97"/>
      <c r="E50" s="97"/>
    </row>
    <row r="51" spans="1:5" x14ac:dyDescent="0.3">
      <c r="A51" s="313"/>
      <c r="B51" s="314"/>
      <c r="C51" s="315"/>
      <c r="D51" s="97"/>
      <c r="E51" s="97"/>
    </row>
    <row r="52" spans="1:5" x14ac:dyDescent="0.3">
      <c r="A52" s="313"/>
      <c r="B52" s="314"/>
      <c r="C52" s="315"/>
      <c r="D52" s="97"/>
      <c r="E52" s="97"/>
    </row>
    <row r="53" spans="1:5" x14ac:dyDescent="0.3">
      <c r="A53" s="313"/>
      <c r="B53" s="314"/>
      <c r="C53" s="315"/>
      <c r="D53" s="97"/>
      <c r="E53" s="97"/>
    </row>
    <row r="54" spans="1:5" x14ac:dyDescent="0.3">
      <c r="A54" s="313"/>
      <c r="B54" s="314" t="s">
        <v>141</v>
      </c>
      <c r="C54" s="315">
        <f>E26</f>
        <v>0</v>
      </c>
      <c r="D54" s="97"/>
      <c r="E54" s="97"/>
    </row>
    <row r="55" spans="1:5" x14ac:dyDescent="0.3">
      <c r="A55" s="313"/>
      <c r="B55" s="314"/>
      <c r="C55" s="315"/>
      <c r="D55" s="97"/>
      <c r="E55" s="97"/>
    </row>
    <row r="56" spans="1:5" x14ac:dyDescent="0.3">
      <c r="A56" s="313"/>
      <c r="B56" s="314"/>
      <c r="C56" s="315"/>
      <c r="D56" s="97"/>
      <c r="E56" s="97"/>
    </row>
    <row r="57" spans="1:5" x14ac:dyDescent="0.3">
      <c r="A57" s="313"/>
      <c r="B57" s="314"/>
      <c r="C57" s="315"/>
      <c r="D57" s="97"/>
      <c r="E57" s="97"/>
    </row>
    <row r="58" spans="1:5" ht="50.25" customHeight="1" thickBot="1" x14ac:dyDescent="0.35">
      <c r="A58" s="322" t="s">
        <v>198</v>
      </c>
      <c r="B58" s="323"/>
      <c r="C58" s="143">
        <f>SUM(C34:C57)</f>
        <v>0</v>
      </c>
      <c r="D58" s="99"/>
      <c r="E58" s="99"/>
    </row>
  </sheetData>
  <mergeCells count="26">
    <mergeCell ref="A58:B58"/>
    <mergeCell ref="A42:A49"/>
    <mergeCell ref="B42:B45"/>
    <mergeCell ref="C42:C45"/>
    <mergeCell ref="B46:B49"/>
    <mergeCell ref="C46:C49"/>
    <mergeCell ref="A50:A57"/>
    <mergeCell ref="B50:B53"/>
    <mergeCell ref="C50:C53"/>
    <mergeCell ref="B54:B57"/>
    <mergeCell ref="C54:C57"/>
    <mergeCell ref="A30:A32"/>
    <mergeCell ref="D30:E31"/>
    <mergeCell ref="D32:E32"/>
    <mergeCell ref="A34:A41"/>
    <mergeCell ref="B34:B37"/>
    <mergeCell ref="C34:C37"/>
    <mergeCell ref="B38:B41"/>
    <mergeCell ref="C38:C41"/>
    <mergeCell ref="B30:C32"/>
    <mergeCell ref="I3:K3"/>
    <mergeCell ref="A3:A4"/>
    <mergeCell ref="A13:G13"/>
    <mergeCell ref="B3:B4"/>
    <mergeCell ref="C3:E3"/>
    <mergeCell ref="F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 alignWithMargins="0">
    <oddFooter>&amp;R&amp;"Trebuchet MS,Regular"&amp;12F-PO.DGATPE.11.06</oddFooter>
  </headerFooter>
  <rowBreaks count="1" manualBreakCount="1">
    <brk id="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9"/>
  <sheetViews>
    <sheetView view="pageLayout" zoomScaleNormal="100" workbookViewId="0">
      <selection activeCell="G5" sqref="G5"/>
    </sheetView>
  </sheetViews>
  <sheetFormatPr defaultRowHeight="16.5" x14ac:dyDescent="0.3"/>
  <cols>
    <col min="1" max="1" width="12.7109375" style="22" customWidth="1"/>
    <col min="2" max="2" width="13.42578125" style="22" customWidth="1"/>
    <col min="3" max="3" width="11.5703125" style="22" customWidth="1"/>
    <col min="4" max="4" width="9.140625" style="22" customWidth="1"/>
    <col min="5" max="6" width="9.42578125" style="22" bestFit="1" customWidth="1"/>
    <col min="7" max="7" width="7.7109375" style="22" customWidth="1"/>
    <col min="8" max="8" width="10.42578125" style="22" customWidth="1"/>
    <col min="9" max="9" width="8" style="22" bestFit="1" customWidth="1"/>
    <col min="10" max="10" width="10.140625" style="22" bestFit="1" customWidth="1"/>
    <col min="11" max="13" width="9.42578125" style="22" bestFit="1" customWidth="1"/>
    <col min="14" max="16384" width="9.140625" style="22"/>
  </cols>
  <sheetData>
    <row r="2" spans="1:13" ht="17.25" thickBot="1" x14ac:dyDescent="0.35">
      <c r="A2" s="24" t="s">
        <v>271</v>
      </c>
    </row>
    <row r="3" spans="1:13" ht="17.25" thickBot="1" x14ac:dyDescent="0.35">
      <c r="A3" s="327" t="s">
        <v>157</v>
      </c>
      <c r="B3" s="329" t="s">
        <v>2</v>
      </c>
      <c r="C3" s="330"/>
      <c r="D3" s="330"/>
      <c r="E3" s="330"/>
      <c r="F3" s="331"/>
      <c r="G3" s="335" t="s">
        <v>3</v>
      </c>
      <c r="H3" s="336"/>
      <c r="I3" s="336"/>
      <c r="J3" s="337"/>
      <c r="K3" s="329" t="s">
        <v>199</v>
      </c>
      <c r="L3" s="330"/>
      <c r="M3" s="331"/>
    </row>
    <row r="4" spans="1:13" ht="29.25" customHeight="1" thickBot="1" x14ac:dyDescent="0.35">
      <c r="A4" s="328"/>
      <c r="B4" s="332"/>
      <c r="C4" s="325"/>
      <c r="D4" s="333"/>
      <c r="E4" s="333"/>
      <c r="F4" s="334"/>
      <c r="G4" s="338" t="s">
        <v>4</v>
      </c>
      <c r="H4" s="339"/>
      <c r="I4" s="338" t="s">
        <v>5</v>
      </c>
      <c r="J4" s="339"/>
      <c r="K4" s="332"/>
      <c r="L4" s="333"/>
      <c r="M4" s="334"/>
    </row>
    <row r="5" spans="1:13" s="29" customFormat="1" ht="50.25" thickBot="1" x14ac:dyDescent="0.25">
      <c r="A5" s="144"/>
      <c r="B5" s="145" t="s">
        <v>6</v>
      </c>
      <c r="C5" s="146" t="s">
        <v>279</v>
      </c>
      <c r="D5" s="145" t="s">
        <v>12</v>
      </c>
      <c r="E5" s="145" t="s">
        <v>7</v>
      </c>
      <c r="F5" s="145" t="s">
        <v>14</v>
      </c>
      <c r="G5" s="145" t="s">
        <v>8</v>
      </c>
      <c r="H5" s="145" t="s">
        <v>9</v>
      </c>
      <c r="I5" s="145" t="s">
        <v>8</v>
      </c>
      <c r="J5" s="145" t="s">
        <v>10</v>
      </c>
      <c r="K5" s="145" t="s">
        <v>15</v>
      </c>
      <c r="L5" s="145" t="s">
        <v>7</v>
      </c>
      <c r="M5" s="145" t="s">
        <v>14</v>
      </c>
    </row>
    <row r="6" spans="1:13" s="29" customFormat="1" x14ac:dyDescent="0.2">
      <c r="A6" s="147"/>
      <c r="B6" s="324" t="s">
        <v>220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6"/>
    </row>
    <row r="7" spans="1:13" ht="17.25" thickBot="1" x14ac:dyDescent="0.35">
      <c r="A7" s="340"/>
      <c r="B7" s="148"/>
      <c r="C7" s="148"/>
      <c r="D7" s="149"/>
      <c r="E7" s="149"/>
      <c r="F7" s="150">
        <f>D7+E7</f>
        <v>0</v>
      </c>
      <c r="G7" s="151"/>
      <c r="H7" s="151"/>
      <c r="I7" s="148"/>
      <c r="J7" s="148"/>
      <c r="K7" s="152"/>
      <c r="L7" s="153"/>
      <c r="M7" s="154">
        <f>K7+L7</f>
        <v>0</v>
      </c>
    </row>
    <row r="8" spans="1:13" ht="17.25" thickBot="1" x14ac:dyDescent="0.35">
      <c r="A8" s="340"/>
      <c r="B8" s="148"/>
      <c r="C8" s="148"/>
      <c r="D8" s="149"/>
      <c r="E8" s="149"/>
      <c r="F8" s="150">
        <f t="shared" ref="F8:F14" si="0">D8+E8</f>
        <v>0</v>
      </c>
      <c r="G8" s="151"/>
      <c r="H8" s="151"/>
      <c r="I8" s="148"/>
      <c r="J8" s="148"/>
      <c r="K8" s="152"/>
      <c r="L8" s="153"/>
      <c r="M8" s="154">
        <f t="shared" ref="M8:M14" si="1">K8+L8</f>
        <v>0</v>
      </c>
    </row>
    <row r="9" spans="1:13" ht="17.25" thickBot="1" x14ac:dyDescent="0.35">
      <c r="A9" s="340"/>
      <c r="B9" s="148"/>
      <c r="C9" s="148"/>
      <c r="D9" s="149"/>
      <c r="E9" s="149"/>
      <c r="F9" s="150">
        <f t="shared" si="0"/>
        <v>0</v>
      </c>
      <c r="G9" s="151"/>
      <c r="H9" s="151"/>
      <c r="I9" s="148"/>
      <c r="J9" s="148"/>
      <c r="K9" s="152"/>
      <c r="L9" s="153"/>
      <c r="M9" s="154">
        <f t="shared" si="1"/>
        <v>0</v>
      </c>
    </row>
    <row r="10" spans="1:13" ht="16.5" customHeight="1" thickBot="1" x14ac:dyDescent="0.35">
      <c r="A10" s="341"/>
      <c r="B10" s="155"/>
      <c r="C10" s="155"/>
      <c r="D10" s="156"/>
      <c r="E10" s="156"/>
      <c r="F10" s="150">
        <f t="shared" si="0"/>
        <v>0</v>
      </c>
      <c r="G10" s="157"/>
      <c r="H10" s="157"/>
      <c r="I10" s="155"/>
      <c r="J10" s="158"/>
      <c r="K10" s="159"/>
      <c r="L10" s="156"/>
      <c r="M10" s="154">
        <f t="shared" si="1"/>
        <v>0</v>
      </c>
    </row>
    <row r="11" spans="1:13" ht="17.25" thickBot="1" x14ac:dyDescent="0.35">
      <c r="A11" s="342"/>
      <c r="B11" s="155"/>
      <c r="C11" s="155"/>
      <c r="D11" s="160"/>
      <c r="E11" s="160"/>
      <c r="F11" s="150">
        <f t="shared" si="0"/>
        <v>0</v>
      </c>
      <c r="G11" s="157"/>
      <c r="H11" s="161"/>
      <c r="I11" s="155"/>
      <c r="J11" s="155"/>
      <c r="K11" s="160"/>
      <c r="L11" s="156"/>
      <c r="M11" s="154">
        <f t="shared" si="1"/>
        <v>0</v>
      </c>
    </row>
    <row r="12" spans="1:13" ht="17.25" thickBot="1" x14ac:dyDescent="0.35">
      <c r="A12" s="340"/>
      <c r="B12" s="155"/>
      <c r="C12" s="155"/>
      <c r="D12" s="160"/>
      <c r="E12" s="160"/>
      <c r="F12" s="150">
        <f t="shared" si="0"/>
        <v>0</v>
      </c>
      <c r="G12" s="162"/>
      <c r="H12" s="163"/>
      <c r="I12" s="155"/>
      <c r="J12" s="155"/>
      <c r="K12" s="160"/>
      <c r="L12" s="156"/>
      <c r="M12" s="154">
        <f t="shared" si="1"/>
        <v>0</v>
      </c>
    </row>
    <row r="13" spans="1:13" ht="17.25" thickBot="1" x14ac:dyDescent="0.35">
      <c r="A13" s="340"/>
      <c r="B13" s="155"/>
      <c r="C13" s="155"/>
      <c r="D13" s="160"/>
      <c r="E13" s="160"/>
      <c r="F13" s="150">
        <f t="shared" si="0"/>
        <v>0</v>
      </c>
      <c r="G13" s="155"/>
      <c r="H13" s="158"/>
      <c r="I13" s="155"/>
      <c r="J13" s="155"/>
      <c r="K13" s="160"/>
      <c r="L13" s="156"/>
      <c r="M13" s="154">
        <f t="shared" si="1"/>
        <v>0</v>
      </c>
    </row>
    <row r="14" spans="1:13" ht="17.25" customHeight="1" thickBot="1" x14ac:dyDescent="0.35">
      <c r="A14" s="343"/>
      <c r="B14" s="155"/>
      <c r="C14" s="155"/>
      <c r="D14" s="156"/>
      <c r="E14" s="156"/>
      <c r="F14" s="150">
        <f t="shared" si="0"/>
        <v>0</v>
      </c>
      <c r="G14" s="155"/>
      <c r="H14" s="155"/>
      <c r="I14" s="155"/>
      <c r="J14" s="158"/>
      <c r="K14" s="159"/>
      <c r="L14" s="156"/>
      <c r="M14" s="154">
        <f t="shared" si="1"/>
        <v>0</v>
      </c>
    </row>
    <row r="15" spans="1:13" s="29" customFormat="1" x14ac:dyDescent="0.2">
      <c r="A15" s="312" t="s">
        <v>222</v>
      </c>
      <c r="B15" s="312"/>
      <c r="C15" s="312"/>
      <c r="D15" s="164">
        <f>SUM(D7:D14)</f>
        <v>0</v>
      </c>
      <c r="E15" s="164">
        <f>SUM(E7:E14)</f>
        <v>0</v>
      </c>
      <c r="F15" s="164">
        <f>SUM(F7:F14)</f>
        <v>0</v>
      </c>
      <c r="G15" s="165"/>
      <c r="H15" s="165"/>
      <c r="I15" s="165"/>
      <c r="J15" s="165"/>
      <c r="K15" s="164">
        <f>SUM(K7:K14)</f>
        <v>0</v>
      </c>
      <c r="L15" s="164">
        <f>SUM(L7:L14)</f>
        <v>0</v>
      </c>
      <c r="M15" s="164">
        <f>SUM(M7:M14)</f>
        <v>0</v>
      </c>
    </row>
    <row r="16" spans="1:13" s="29" customFormat="1" ht="17.25" thickBot="1" x14ac:dyDescent="0.25">
      <c r="A16" s="147"/>
      <c r="B16" s="324" t="s">
        <v>221</v>
      </c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6"/>
    </row>
    <row r="17" spans="1:13" ht="17.25" thickBot="1" x14ac:dyDescent="0.35">
      <c r="A17" s="345"/>
      <c r="B17" s="157"/>
      <c r="C17" s="157"/>
      <c r="D17" s="166"/>
      <c r="E17" s="166"/>
      <c r="F17" s="167">
        <f>D17+E17</f>
        <v>0</v>
      </c>
      <c r="G17" s="157"/>
      <c r="H17" s="157"/>
      <c r="I17" s="157"/>
      <c r="J17" s="157"/>
      <c r="K17" s="166"/>
      <c r="L17" s="166"/>
      <c r="M17" s="167">
        <f>K17+L17</f>
        <v>0</v>
      </c>
    </row>
    <row r="18" spans="1:13" ht="17.25" thickBot="1" x14ac:dyDescent="0.35">
      <c r="A18" s="346"/>
      <c r="B18" s="148"/>
      <c r="C18" s="148"/>
      <c r="D18" s="168"/>
      <c r="E18" s="168"/>
      <c r="F18" s="169">
        <f t="shared" ref="F18:F24" si="2">D18+E18</f>
        <v>0</v>
      </c>
      <c r="G18" s="148"/>
      <c r="H18" s="148"/>
      <c r="I18" s="148"/>
      <c r="J18" s="148"/>
      <c r="K18" s="168"/>
      <c r="L18" s="168"/>
      <c r="M18" s="167">
        <f t="shared" ref="M18:M24" si="3">K18+L18</f>
        <v>0</v>
      </c>
    </row>
    <row r="19" spans="1:13" ht="17.25" thickBot="1" x14ac:dyDescent="0.35">
      <c r="A19" s="346"/>
      <c r="B19" s="148"/>
      <c r="C19" s="148"/>
      <c r="D19" s="168"/>
      <c r="E19" s="168"/>
      <c r="F19" s="169">
        <f t="shared" si="2"/>
        <v>0</v>
      </c>
      <c r="G19" s="148"/>
      <c r="H19" s="148"/>
      <c r="I19" s="148"/>
      <c r="J19" s="148"/>
      <c r="K19" s="168"/>
      <c r="L19" s="168"/>
      <c r="M19" s="167">
        <f t="shared" si="3"/>
        <v>0</v>
      </c>
    </row>
    <row r="20" spans="1:13" ht="17.25" thickBot="1" x14ac:dyDescent="0.35">
      <c r="A20" s="341"/>
      <c r="B20" s="162"/>
      <c r="C20" s="162"/>
      <c r="D20" s="170"/>
      <c r="E20" s="170"/>
      <c r="F20" s="169">
        <f t="shared" si="2"/>
        <v>0</v>
      </c>
      <c r="G20" s="162"/>
      <c r="H20" s="162"/>
      <c r="I20" s="162"/>
      <c r="J20" s="162"/>
      <c r="K20" s="170"/>
      <c r="L20" s="170"/>
      <c r="M20" s="167">
        <f t="shared" si="3"/>
        <v>0</v>
      </c>
    </row>
    <row r="21" spans="1:13" ht="17.25" thickBot="1" x14ac:dyDescent="0.35">
      <c r="A21" s="345"/>
      <c r="B21" s="155"/>
      <c r="C21" s="155"/>
      <c r="D21" s="160"/>
      <c r="E21" s="160"/>
      <c r="F21" s="169">
        <f t="shared" si="2"/>
        <v>0</v>
      </c>
      <c r="G21" s="155"/>
      <c r="H21" s="158"/>
      <c r="I21" s="155"/>
      <c r="J21" s="155"/>
      <c r="K21" s="160"/>
      <c r="L21" s="156"/>
      <c r="M21" s="167">
        <f t="shared" si="3"/>
        <v>0</v>
      </c>
    </row>
    <row r="22" spans="1:13" ht="17.25" thickBot="1" x14ac:dyDescent="0.35">
      <c r="A22" s="346"/>
      <c r="B22" s="157"/>
      <c r="C22" s="157"/>
      <c r="D22" s="171"/>
      <c r="E22" s="171"/>
      <c r="F22" s="169">
        <f t="shared" si="2"/>
        <v>0</v>
      </c>
      <c r="G22" s="157"/>
      <c r="H22" s="161"/>
      <c r="I22" s="157"/>
      <c r="J22" s="157"/>
      <c r="K22" s="171"/>
      <c r="L22" s="166"/>
      <c r="M22" s="167">
        <f t="shared" si="3"/>
        <v>0</v>
      </c>
    </row>
    <row r="23" spans="1:13" ht="17.25" thickBot="1" x14ac:dyDescent="0.35">
      <c r="A23" s="346"/>
      <c r="B23" s="148"/>
      <c r="C23" s="148"/>
      <c r="D23" s="168"/>
      <c r="E23" s="168"/>
      <c r="F23" s="169">
        <f t="shared" si="2"/>
        <v>0</v>
      </c>
      <c r="G23" s="148"/>
      <c r="H23" s="148"/>
      <c r="I23" s="148"/>
      <c r="J23" s="148"/>
      <c r="K23" s="168"/>
      <c r="L23" s="168"/>
      <c r="M23" s="167">
        <f t="shared" si="3"/>
        <v>0</v>
      </c>
    </row>
    <row r="24" spans="1:13" ht="17.25" thickBot="1" x14ac:dyDescent="0.35">
      <c r="A24" s="341"/>
      <c r="B24" s="148"/>
      <c r="C24" s="172"/>
      <c r="D24" s="173"/>
      <c r="E24" s="173"/>
      <c r="F24" s="169">
        <f t="shared" si="2"/>
        <v>0</v>
      </c>
      <c r="G24" s="174"/>
      <c r="H24" s="175"/>
      <c r="I24" s="174"/>
      <c r="J24" s="174"/>
      <c r="K24" s="176"/>
      <c r="L24" s="176"/>
      <c r="M24" s="167">
        <f t="shared" si="3"/>
        <v>0</v>
      </c>
    </row>
    <row r="25" spans="1:13" s="29" customFormat="1" x14ac:dyDescent="0.2">
      <c r="A25" s="312" t="s">
        <v>223</v>
      </c>
      <c r="B25" s="312"/>
      <c r="C25" s="312"/>
      <c r="D25" s="164">
        <f>SUM(D17:D24)</f>
        <v>0</v>
      </c>
      <c r="E25" s="164">
        <f>SUM(E17:E24)</f>
        <v>0</v>
      </c>
      <c r="F25" s="164">
        <f>SUM(F17:F24)</f>
        <v>0</v>
      </c>
      <c r="G25" s="165"/>
      <c r="H25" s="165"/>
      <c r="I25" s="165"/>
      <c r="J25" s="165"/>
      <c r="K25" s="164">
        <f>SUM(K17:K24)</f>
        <v>0</v>
      </c>
      <c r="L25" s="164">
        <f>SUM(L17:L24)</f>
        <v>0</v>
      </c>
      <c r="M25" s="164">
        <f>SUM(M17:M24)</f>
        <v>0</v>
      </c>
    </row>
    <row r="26" spans="1:13" ht="17.25" thickBot="1" x14ac:dyDescent="0.35">
      <c r="A26" s="322" t="s">
        <v>224</v>
      </c>
      <c r="B26" s="347"/>
      <c r="C26" s="323"/>
      <c r="D26" s="177">
        <f>D15+D25</f>
        <v>0</v>
      </c>
      <c r="E26" s="177">
        <f>E15+E25</f>
        <v>0</v>
      </c>
      <c r="F26" s="177">
        <f>F15+F25</f>
        <v>0</v>
      </c>
      <c r="G26" s="178"/>
      <c r="H26" s="178"/>
      <c r="I26" s="178"/>
      <c r="J26" s="178"/>
      <c r="K26" s="177">
        <f>K15+K25</f>
        <v>0</v>
      </c>
      <c r="L26" s="177">
        <f>L15+L25</f>
        <v>0</v>
      </c>
      <c r="M26" s="177">
        <f>M15+M25</f>
        <v>0</v>
      </c>
    </row>
    <row r="27" spans="1:13" s="180" customFormat="1" ht="18" x14ac:dyDescent="0.3">
      <c r="A27" s="179" t="s">
        <v>280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</row>
    <row r="29" spans="1:13" x14ac:dyDescent="0.3">
      <c r="A29" s="344"/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</row>
  </sheetData>
  <mergeCells count="16">
    <mergeCell ref="A29:M29"/>
    <mergeCell ref="A17:A20"/>
    <mergeCell ref="A25:C25"/>
    <mergeCell ref="A26:C26"/>
    <mergeCell ref="A21:A24"/>
    <mergeCell ref="B6:M6"/>
    <mergeCell ref="B16:M16"/>
    <mergeCell ref="A3:A4"/>
    <mergeCell ref="B3:F4"/>
    <mergeCell ref="G3:J3"/>
    <mergeCell ref="K3:M4"/>
    <mergeCell ref="G4:H4"/>
    <mergeCell ref="I4:J4"/>
    <mergeCell ref="A7:A10"/>
    <mergeCell ref="A11:A14"/>
    <mergeCell ref="A15:C15"/>
  </mergeCells>
  <pageMargins left="0.74803149606299213" right="0.74803149606299213" top="0.98425196850393704" bottom="0.98425196850393704" header="0.51181102362204722" footer="0.51181102362204722"/>
  <pageSetup paperSize="9" scale="66" fitToHeight="0" orientation="portrait" r:id="rId1"/>
  <headerFooter alignWithMargins="0">
    <oddFooter>&amp;R&amp;"Trebuchet MS,Regular"&amp;12F-PO.DGATPE.11.06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"/>
  <sheetViews>
    <sheetView view="pageLayout" zoomScaleNormal="100" workbookViewId="0">
      <selection activeCell="C4" sqref="C4"/>
    </sheetView>
  </sheetViews>
  <sheetFormatPr defaultRowHeight="16.5" x14ac:dyDescent="0.3"/>
  <cols>
    <col min="1" max="1" width="12.7109375" style="22" customWidth="1"/>
    <col min="2" max="2" width="15.85546875" style="22" customWidth="1"/>
    <col min="3" max="3" width="13.42578125" style="22" customWidth="1"/>
    <col min="4" max="4" width="13.5703125" style="22" customWidth="1"/>
    <col min="5" max="5" width="12.42578125" style="22" customWidth="1"/>
    <col min="6" max="6" width="7.7109375" style="22" customWidth="1"/>
    <col min="7" max="7" width="10.42578125" style="22" customWidth="1"/>
    <col min="8" max="9" width="8.28515625" style="22" customWidth="1"/>
    <col min="10" max="10" width="14.140625" style="22" customWidth="1"/>
    <col min="11" max="12" width="9.28515625" style="22" bestFit="1" customWidth="1"/>
    <col min="13" max="16384" width="9.140625" style="22"/>
  </cols>
  <sheetData>
    <row r="2" spans="1:12" ht="17.25" thickBot="1" x14ac:dyDescent="0.35">
      <c r="A2" s="24" t="s">
        <v>272</v>
      </c>
      <c r="B2" s="24"/>
    </row>
    <row r="3" spans="1:12" s="29" customFormat="1" ht="28.5" customHeight="1" thickBot="1" x14ac:dyDescent="0.25">
      <c r="A3" s="146"/>
      <c r="B3" s="181"/>
      <c r="C3" s="349"/>
      <c r="D3" s="350"/>
      <c r="E3" s="350"/>
      <c r="F3" s="349" t="s">
        <v>4</v>
      </c>
      <c r="G3" s="351"/>
      <c r="H3" s="349" t="s">
        <v>5</v>
      </c>
      <c r="I3" s="351"/>
      <c r="J3" s="352" t="s">
        <v>175</v>
      </c>
    </row>
    <row r="4" spans="1:12" s="29" customFormat="1" ht="49.5" x14ac:dyDescent="0.2">
      <c r="A4" s="147" t="s">
        <v>170</v>
      </c>
      <c r="B4" s="182" t="s">
        <v>147</v>
      </c>
      <c r="C4" s="182" t="s">
        <v>3</v>
      </c>
      <c r="D4" s="183" t="s">
        <v>173</v>
      </c>
      <c r="E4" s="182" t="s">
        <v>174</v>
      </c>
      <c r="F4" s="182" t="s">
        <v>8</v>
      </c>
      <c r="G4" s="182" t="s">
        <v>9</v>
      </c>
      <c r="H4" s="182" t="s">
        <v>8</v>
      </c>
      <c r="I4" s="182" t="s">
        <v>10</v>
      </c>
      <c r="J4" s="340"/>
    </row>
    <row r="5" spans="1:12" x14ac:dyDescent="0.3">
      <c r="A5" s="131">
        <v>1</v>
      </c>
      <c r="B5" s="97"/>
      <c r="C5" s="97"/>
      <c r="D5" s="184"/>
      <c r="E5" s="185"/>
      <c r="F5" s="97"/>
      <c r="G5" s="184"/>
      <c r="H5" s="97"/>
      <c r="I5" s="97"/>
      <c r="J5" s="185"/>
    </row>
    <row r="6" spans="1:12" x14ac:dyDescent="0.3">
      <c r="A6" s="131">
        <v>2</v>
      </c>
      <c r="B6" s="97"/>
      <c r="C6" s="97"/>
      <c r="D6" s="184"/>
      <c r="E6" s="185"/>
      <c r="F6" s="97"/>
      <c r="G6" s="184"/>
      <c r="H6" s="97"/>
      <c r="I6" s="97"/>
      <c r="J6" s="185"/>
    </row>
    <row r="7" spans="1:12" x14ac:dyDescent="0.3">
      <c r="A7" s="131">
        <v>3</v>
      </c>
      <c r="B7" s="97"/>
      <c r="C7" s="97"/>
      <c r="D7" s="184"/>
      <c r="E7" s="185"/>
      <c r="F7" s="97"/>
      <c r="G7" s="184"/>
      <c r="H7" s="97"/>
      <c r="I7" s="97"/>
      <c r="J7" s="185"/>
    </row>
    <row r="8" spans="1:12" ht="13.5" customHeight="1" x14ac:dyDescent="0.3">
      <c r="A8" s="353" t="s">
        <v>11</v>
      </c>
      <c r="B8" s="353"/>
      <c r="C8" s="353"/>
      <c r="D8" s="186"/>
      <c r="E8" s="187">
        <f>SUM(E5:E7)</f>
        <v>0</v>
      </c>
      <c r="F8" s="186"/>
      <c r="G8" s="186"/>
      <c r="H8" s="186"/>
      <c r="I8" s="186"/>
      <c r="J8" s="187">
        <f>SUM(J5:J7)</f>
        <v>0</v>
      </c>
    </row>
    <row r="9" spans="1:12" ht="13.5" customHeight="1" x14ac:dyDescent="0.3">
      <c r="A9" s="98"/>
      <c r="B9" s="98"/>
      <c r="C9" s="98"/>
      <c r="D9" s="188"/>
      <c r="E9" s="188"/>
      <c r="F9" s="188"/>
      <c r="G9" s="188"/>
      <c r="H9" s="188"/>
      <c r="I9" s="188"/>
      <c r="J9" s="189"/>
      <c r="K9" s="189"/>
      <c r="L9" s="189"/>
    </row>
    <row r="10" spans="1:12" ht="30" customHeight="1" x14ac:dyDescent="0.3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7"/>
    </row>
    <row r="11" spans="1:12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</sheetData>
  <mergeCells count="6">
    <mergeCell ref="A10:J10"/>
    <mergeCell ref="C3:E3"/>
    <mergeCell ref="F3:G3"/>
    <mergeCell ref="H3:I3"/>
    <mergeCell ref="J3:J4"/>
    <mergeCell ref="A8:C8"/>
  </mergeCells>
  <printOptions horizontalCentered="1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>
    <oddFooter>&amp;R&amp;"Trebuchet MS,Regular"&amp;12F-PO.DGATPE.11.06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view="pageLayout" topLeftCell="B19" zoomScaleNormal="100" zoomScaleSheetLayoutView="100" workbookViewId="0">
      <selection activeCell="K36" sqref="K36"/>
    </sheetView>
  </sheetViews>
  <sheetFormatPr defaultRowHeight="16.5" x14ac:dyDescent="0.3"/>
  <cols>
    <col min="1" max="1" width="24.140625" style="22" customWidth="1"/>
    <col min="2" max="2" width="14" style="22" customWidth="1"/>
    <col min="3" max="3" width="12" style="22" customWidth="1"/>
    <col min="4" max="4" width="12.85546875" style="22" customWidth="1"/>
    <col min="5" max="5" width="13.7109375" style="22" customWidth="1"/>
    <col min="6" max="6" width="9.28515625" style="22" bestFit="1" customWidth="1"/>
    <col min="7" max="7" width="11.28515625" style="22" bestFit="1" customWidth="1"/>
    <col min="8" max="8" width="11.140625" style="22" customWidth="1"/>
    <col min="9" max="9" width="11" style="22" customWidth="1"/>
    <col min="10" max="10" width="11.7109375" style="22" customWidth="1"/>
    <col min="11" max="11" width="13.140625" style="22" customWidth="1"/>
    <col min="12" max="12" width="11.28515625" style="22" bestFit="1" customWidth="1"/>
    <col min="13" max="13" width="13.140625" style="22" bestFit="1" customWidth="1"/>
    <col min="14" max="16384" width="9.140625" style="22"/>
  </cols>
  <sheetData>
    <row r="1" spans="1:13" x14ac:dyDescent="0.3">
      <c r="A1" s="354" t="s">
        <v>273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3" ht="17.25" thickBot="1" x14ac:dyDescent="0.35">
      <c r="A2" s="101"/>
      <c r="B2" s="19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29" customFormat="1" ht="12.75" customHeight="1" thickBot="1" x14ac:dyDescent="0.25">
      <c r="A3" s="277" t="s">
        <v>216</v>
      </c>
      <c r="B3" s="280" t="s">
        <v>226</v>
      </c>
      <c r="C3" s="355"/>
      <c r="D3" s="281"/>
      <c r="E3" s="280" t="s">
        <v>277</v>
      </c>
      <c r="F3" s="355"/>
      <c r="G3" s="281"/>
      <c r="H3" s="280" t="s">
        <v>225</v>
      </c>
      <c r="I3" s="355"/>
      <c r="J3" s="355"/>
      <c r="K3" s="357" t="s">
        <v>31</v>
      </c>
      <c r="L3" s="358"/>
      <c r="M3" s="359"/>
    </row>
    <row r="4" spans="1:13" s="29" customFormat="1" ht="30" customHeight="1" thickBot="1" x14ac:dyDescent="0.25">
      <c r="A4" s="278"/>
      <c r="B4" s="282"/>
      <c r="C4" s="356"/>
      <c r="D4" s="283"/>
      <c r="E4" s="282"/>
      <c r="F4" s="356"/>
      <c r="G4" s="283"/>
      <c r="H4" s="282"/>
      <c r="I4" s="356"/>
      <c r="J4" s="283"/>
      <c r="K4" s="282" t="s">
        <v>242</v>
      </c>
      <c r="L4" s="356"/>
      <c r="M4" s="283"/>
    </row>
    <row r="5" spans="1:13" s="29" customFormat="1" x14ac:dyDescent="0.2">
      <c r="A5" s="278"/>
      <c r="B5" s="277" t="s">
        <v>155</v>
      </c>
      <c r="C5" s="277" t="s">
        <v>49</v>
      </c>
      <c r="D5" s="277" t="s">
        <v>31</v>
      </c>
      <c r="E5" s="277" t="s">
        <v>155</v>
      </c>
      <c r="F5" s="277" t="s">
        <v>49</v>
      </c>
      <c r="G5" s="277" t="s">
        <v>31</v>
      </c>
      <c r="H5" s="277" t="s">
        <v>155</v>
      </c>
      <c r="I5" s="277" t="s">
        <v>49</v>
      </c>
      <c r="J5" s="277" t="s">
        <v>0</v>
      </c>
      <c r="K5" s="277" t="s">
        <v>155</v>
      </c>
      <c r="L5" s="277" t="s">
        <v>49</v>
      </c>
      <c r="M5" s="277" t="s">
        <v>52</v>
      </c>
    </row>
    <row r="6" spans="1:13" s="29" customFormat="1" ht="28.5" customHeight="1" thickBot="1" x14ac:dyDescent="0.25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</row>
    <row r="7" spans="1:13" s="29" customFormat="1" ht="30.75" thickBot="1" x14ac:dyDescent="0.25">
      <c r="A7" s="191">
        <v>0</v>
      </c>
      <c r="B7" s="192" t="s">
        <v>34</v>
      </c>
      <c r="C7" s="192" t="s">
        <v>32</v>
      </c>
      <c r="D7" s="192" t="s">
        <v>58</v>
      </c>
      <c r="E7" s="192" t="s">
        <v>47</v>
      </c>
      <c r="F7" s="192" t="s">
        <v>33</v>
      </c>
      <c r="G7" s="192" t="s">
        <v>59</v>
      </c>
      <c r="H7" s="192" t="s">
        <v>48</v>
      </c>
      <c r="I7" s="192" t="s">
        <v>36</v>
      </c>
      <c r="J7" s="192" t="s">
        <v>60</v>
      </c>
      <c r="K7" s="192" t="s">
        <v>50</v>
      </c>
      <c r="L7" s="192" t="s">
        <v>51</v>
      </c>
      <c r="M7" s="192" t="s">
        <v>156</v>
      </c>
    </row>
    <row r="8" spans="1:13" ht="17.25" thickBot="1" x14ac:dyDescent="0.35">
      <c r="A8" s="193" t="s">
        <v>171</v>
      </c>
      <c r="B8" s="194"/>
      <c r="C8" s="194"/>
      <c r="D8" s="195">
        <f>B8+C8</f>
        <v>0</v>
      </c>
      <c r="E8" s="194"/>
      <c r="F8" s="194"/>
      <c r="G8" s="195">
        <f t="shared" ref="G8:G11" si="0">E8+F8</f>
        <v>0</v>
      </c>
      <c r="H8" s="195">
        <f>'5.1 Cheltuieli salariale'!D59</f>
        <v>0</v>
      </c>
      <c r="I8" s="195">
        <v>0</v>
      </c>
      <c r="J8" s="195">
        <f t="shared" ref="J8:J11" si="1">H8+I8</f>
        <v>0</v>
      </c>
      <c r="K8" s="196">
        <f>B8-E8-H8</f>
        <v>0</v>
      </c>
      <c r="L8" s="196">
        <f>C8-F8-I8</f>
        <v>0</v>
      </c>
      <c r="M8" s="196">
        <f t="shared" ref="M8:M11" si="2">K8+L8</f>
        <v>0</v>
      </c>
    </row>
    <row r="9" spans="1:13" ht="30.75" customHeight="1" thickBot="1" x14ac:dyDescent="0.35">
      <c r="A9" s="197" t="s">
        <v>172</v>
      </c>
      <c r="B9" s="194"/>
      <c r="C9" s="194"/>
      <c r="D9" s="195">
        <f>B9+C9</f>
        <v>0</v>
      </c>
      <c r="E9" s="194"/>
      <c r="F9" s="194"/>
      <c r="G9" s="195">
        <f t="shared" si="0"/>
        <v>0</v>
      </c>
      <c r="H9" s="195">
        <f>'5.2 Chelt.manag.proiect'!C58</f>
        <v>0</v>
      </c>
      <c r="I9" s="195">
        <f>0</f>
        <v>0</v>
      </c>
      <c r="J9" s="195">
        <f t="shared" si="1"/>
        <v>0</v>
      </c>
      <c r="K9" s="196">
        <f>B9-E9-H9</f>
        <v>0</v>
      </c>
      <c r="L9" s="196">
        <f t="shared" ref="L9:L11" si="3">C9-F9-I9</f>
        <v>0</v>
      </c>
      <c r="M9" s="196">
        <f t="shared" si="2"/>
        <v>0</v>
      </c>
    </row>
    <row r="10" spans="1:13" ht="30.75" thickBot="1" x14ac:dyDescent="0.35">
      <c r="A10" s="197" t="s">
        <v>239</v>
      </c>
      <c r="B10" s="194"/>
      <c r="C10" s="194"/>
      <c r="D10" s="195">
        <f>B10+C10</f>
        <v>0</v>
      </c>
      <c r="E10" s="194"/>
      <c r="F10" s="194"/>
      <c r="G10" s="195">
        <f t="shared" si="0"/>
        <v>0</v>
      </c>
      <c r="H10" s="195">
        <f>'5.3Chelt cu deplasarile '!K26</f>
        <v>0</v>
      </c>
      <c r="I10" s="195">
        <f>'5.3Chelt cu deplasarile '!L26</f>
        <v>0</v>
      </c>
      <c r="J10" s="195">
        <f t="shared" si="1"/>
        <v>0</v>
      </c>
      <c r="K10" s="196">
        <f t="shared" ref="K10:K11" si="4">B10-E10-H10</f>
        <v>0</v>
      </c>
      <c r="L10" s="196">
        <f t="shared" si="3"/>
        <v>0</v>
      </c>
      <c r="M10" s="196">
        <f t="shared" si="2"/>
        <v>0</v>
      </c>
    </row>
    <row r="11" spans="1:13" ht="30.75" thickBot="1" x14ac:dyDescent="0.35">
      <c r="A11" s="197" t="s">
        <v>192</v>
      </c>
      <c r="B11" s="194"/>
      <c r="C11" s="194"/>
      <c r="D11" s="195">
        <f t="shared" ref="D11" si="5">B11+C11</f>
        <v>0</v>
      </c>
      <c r="E11" s="194"/>
      <c r="F11" s="194"/>
      <c r="G11" s="195">
        <f t="shared" si="0"/>
        <v>0</v>
      </c>
      <c r="H11" s="195">
        <f>'5.4Chelt subventii,burse,premii'!J8</f>
        <v>0</v>
      </c>
      <c r="I11" s="195">
        <v>0</v>
      </c>
      <c r="J11" s="195">
        <f t="shared" si="1"/>
        <v>0</v>
      </c>
      <c r="K11" s="196">
        <f t="shared" si="4"/>
        <v>0</v>
      </c>
      <c r="L11" s="196">
        <f t="shared" si="3"/>
        <v>0</v>
      </c>
      <c r="M11" s="196">
        <f t="shared" si="2"/>
        <v>0</v>
      </c>
    </row>
    <row r="12" spans="1:13" ht="17.25" thickBot="1" x14ac:dyDescent="0.35">
      <c r="A12" s="198" t="s">
        <v>43</v>
      </c>
      <c r="B12" s="195">
        <f t="shared" ref="B12:M12" si="6">SUM(B8:B11)</f>
        <v>0</v>
      </c>
      <c r="C12" s="195">
        <f t="shared" si="6"/>
        <v>0</v>
      </c>
      <c r="D12" s="195">
        <f t="shared" si="6"/>
        <v>0</v>
      </c>
      <c r="E12" s="195">
        <f t="shared" si="6"/>
        <v>0</v>
      </c>
      <c r="F12" s="195">
        <f t="shared" si="6"/>
        <v>0</v>
      </c>
      <c r="G12" s="195">
        <f t="shared" si="6"/>
        <v>0</v>
      </c>
      <c r="H12" s="195">
        <f t="shared" si="6"/>
        <v>0</v>
      </c>
      <c r="I12" s="195">
        <f t="shared" si="6"/>
        <v>0</v>
      </c>
      <c r="J12" s="195">
        <f t="shared" si="6"/>
        <v>0</v>
      </c>
      <c r="K12" s="195">
        <f t="shared" si="6"/>
        <v>0</v>
      </c>
      <c r="L12" s="195">
        <f t="shared" si="6"/>
        <v>0</v>
      </c>
      <c r="M12" s="195">
        <f t="shared" si="6"/>
        <v>0</v>
      </c>
    </row>
    <row r="13" spans="1:13" x14ac:dyDescent="0.3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39" spans="13:15" ht="18" x14ac:dyDescent="0.35">
      <c r="M39" s="21" t="s">
        <v>287</v>
      </c>
      <c r="N39" s="21"/>
      <c r="O39" s="21"/>
    </row>
    <row r="40" spans="13:15" ht="18" x14ac:dyDescent="0.35">
      <c r="M40" s="21"/>
      <c r="N40" s="21"/>
      <c r="O40" s="21"/>
    </row>
    <row r="41" spans="13:15" ht="18" x14ac:dyDescent="0.35">
      <c r="M41" s="21"/>
      <c r="N41" s="21"/>
      <c r="O41" s="21"/>
    </row>
  </sheetData>
  <mergeCells count="19">
    <mergeCell ref="A1:M1"/>
    <mergeCell ref="A3:A6"/>
    <mergeCell ref="B3:D4"/>
    <mergeCell ref="E3:G4"/>
    <mergeCell ref="H3:J4"/>
    <mergeCell ref="K3:M3"/>
    <mergeCell ref="B5:B6"/>
    <mergeCell ref="D5:D6"/>
    <mergeCell ref="K4:M4"/>
    <mergeCell ref="E5:E6"/>
    <mergeCell ref="M5:M6"/>
    <mergeCell ref="G5:G6"/>
    <mergeCell ref="H5:H6"/>
    <mergeCell ref="C5:C6"/>
    <mergeCell ref="F5:F6"/>
    <mergeCell ref="I5:I6"/>
    <mergeCell ref="J5:J6"/>
    <mergeCell ref="K5:K6"/>
    <mergeCell ref="L5:L6"/>
  </mergeCells>
  <phoneticPr fontId="2" type="noConversion"/>
  <printOptions horizontalCentered="1"/>
  <pageMargins left="0.23622047244094491" right="0.23622047244094491" top="0.35433070866141736" bottom="0.35433070866141736" header="0.23622047244094491" footer="0.43307086614173229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view="pageLayout" topLeftCell="D22" zoomScaleNormal="85" zoomScaleSheetLayoutView="100" workbookViewId="0">
      <selection activeCell="B10" sqref="B10"/>
    </sheetView>
  </sheetViews>
  <sheetFormatPr defaultRowHeight="16.5" x14ac:dyDescent="0.3"/>
  <cols>
    <col min="1" max="1" width="6.85546875" style="22" customWidth="1"/>
    <col min="2" max="2" width="79.85546875" style="22" customWidth="1"/>
    <col min="3" max="5" width="17.7109375" style="22" customWidth="1"/>
    <col min="6" max="6" width="14.85546875" style="22" customWidth="1"/>
    <col min="7" max="7" width="15.140625" style="22" customWidth="1"/>
    <col min="8" max="8" width="9.140625" style="22"/>
    <col min="9" max="9" width="18.42578125" style="22" bestFit="1" customWidth="1"/>
    <col min="10" max="256" width="9.140625" style="22"/>
    <col min="257" max="257" width="6.85546875" style="22" customWidth="1"/>
    <col min="258" max="258" width="79.85546875" style="22" customWidth="1"/>
    <col min="259" max="261" width="17.7109375" style="22" customWidth="1"/>
    <col min="262" max="262" width="13.5703125" style="22" customWidth="1"/>
    <col min="263" max="263" width="15.28515625" style="22" customWidth="1"/>
    <col min="264" max="512" width="9.140625" style="22"/>
    <col min="513" max="513" width="6.85546875" style="22" customWidth="1"/>
    <col min="514" max="514" width="79.85546875" style="22" customWidth="1"/>
    <col min="515" max="517" width="17.7109375" style="22" customWidth="1"/>
    <col min="518" max="518" width="13.5703125" style="22" customWidth="1"/>
    <col min="519" max="519" width="15.28515625" style="22" customWidth="1"/>
    <col min="520" max="768" width="9.140625" style="22"/>
    <col min="769" max="769" width="6.85546875" style="22" customWidth="1"/>
    <col min="770" max="770" width="79.85546875" style="22" customWidth="1"/>
    <col min="771" max="773" width="17.7109375" style="22" customWidth="1"/>
    <col min="774" max="774" width="13.5703125" style="22" customWidth="1"/>
    <col min="775" max="775" width="15.28515625" style="22" customWidth="1"/>
    <col min="776" max="1024" width="9.140625" style="22"/>
    <col min="1025" max="1025" width="6.85546875" style="22" customWidth="1"/>
    <col min="1026" max="1026" width="79.85546875" style="22" customWidth="1"/>
    <col min="1027" max="1029" width="17.7109375" style="22" customWidth="1"/>
    <col min="1030" max="1030" width="13.5703125" style="22" customWidth="1"/>
    <col min="1031" max="1031" width="15.28515625" style="22" customWidth="1"/>
    <col min="1032" max="1280" width="9.140625" style="22"/>
    <col min="1281" max="1281" width="6.85546875" style="22" customWidth="1"/>
    <col min="1282" max="1282" width="79.85546875" style="22" customWidth="1"/>
    <col min="1283" max="1285" width="17.7109375" style="22" customWidth="1"/>
    <col min="1286" max="1286" width="13.5703125" style="22" customWidth="1"/>
    <col min="1287" max="1287" width="15.28515625" style="22" customWidth="1"/>
    <col min="1288" max="1536" width="9.140625" style="22"/>
    <col min="1537" max="1537" width="6.85546875" style="22" customWidth="1"/>
    <col min="1538" max="1538" width="79.85546875" style="22" customWidth="1"/>
    <col min="1539" max="1541" width="17.7109375" style="22" customWidth="1"/>
    <col min="1542" max="1542" width="13.5703125" style="22" customWidth="1"/>
    <col min="1543" max="1543" width="15.28515625" style="22" customWidth="1"/>
    <col min="1544" max="1792" width="9.140625" style="22"/>
    <col min="1793" max="1793" width="6.85546875" style="22" customWidth="1"/>
    <col min="1794" max="1794" width="79.85546875" style="22" customWidth="1"/>
    <col min="1795" max="1797" width="17.7109375" style="22" customWidth="1"/>
    <col min="1798" max="1798" width="13.5703125" style="22" customWidth="1"/>
    <col min="1799" max="1799" width="15.28515625" style="22" customWidth="1"/>
    <col min="1800" max="2048" width="9.140625" style="22"/>
    <col min="2049" max="2049" width="6.85546875" style="22" customWidth="1"/>
    <col min="2050" max="2050" width="79.85546875" style="22" customWidth="1"/>
    <col min="2051" max="2053" width="17.7109375" style="22" customWidth="1"/>
    <col min="2054" max="2054" width="13.5703125" style="22" customWidth="1"/>
    <col min="2055" max="2055" width="15.28515625" style="22" customWidth="1"/>
    <col min="2056" max="2304" width="9.140625" style="22"/>
    <col min="2305" max="2305" width="6.85546875" style="22" customWidth="1"/>
    <col min="2306" max="2306" width="79.85546875" style="22" customWidth="1"/>
    <col min="2307" max="2309" width="17.7109375" style="22" customWidth="1"/>
    <col min="2310" max="2310" width="13.5703125" style="22" customWidth="1"/>
    <col min="2311" max="2311" width="15.28515625" style="22" customWidth="1"/>
    <col min="2312" max="2560" width="9.140625" style="22"/>
    <col min="2561" max="2561" width="6.85546875" style="22" customWidth="1"/>
    <col min="2562" max="2562" width="79.85546875" style="22" customWidth="1"/>
    <col min="2563" max="2565" width="17.7109375" style="22" customWidth="1"/>
    <col min="2566" max="2566" width="13.5703125" style="22" customWidth="1"/>
    <col min="2567" max="2567" width="15.28515625" style="22" customWidth="1"/>
    <col min="2568" max="2816" width="9.140625" style="22"/>
    <col min="2817" max="2817" width="6.85546875" style="22" customWidth="1"/>
    <col min="2818" max="2818" width="79.85546875" style="22" customWidth="1"/>
    <col min="2819" max="2821" width="17.7109375" style="22" customWidth="1"/>
    <col min="2822" max="2822" width="13.5703125" style="22" customWidth="1"/>
    <col min="2823" max="2823" width="15.28515625" style="22" customWidth="1"/>
    <col min="2824" max="3072" width="9.140625" style="22"/>
    <col min="3073" max="3073" width="6.85546875" style="22" customWidth="1"/>
    <col min="3074" max="3074" width="79.85546875" style="22" customWidth="1"/>
    <col min="3075" max="3077" width="17.7109375" style="22" customWidth="1"/>
    <col min="3078" max="3078" width="13.5703125" style="22" customWidth="1"/>
    <col min="3079" max="3079" width="15.28515625" style="22" customWidth="1"/>
    <col min="3080" max="3328" width="9.140625" style="22"/>
    <col min="3329" max="3329" width="6.85546875" style="22" customWidth="1"/>
    <col min="3330" max="3330" width="79.85546875" style="22" customWidth="1"/>
    <col min="3331" max="3333" width="17.7109375" style="22" customWidth="1"/>
    <col min="3334" max="3334" width="13.5703125" style="22" customWidth="1"/>
    <col min="3335" max="3335" width="15.28515625" style="22" customWidth="1"/>
    <col min="3336" max="3584" width="9.140625" style="22"/>
    <col min="3585" max="3585" width="6.85546875" style="22" customWidth="1"/>
    <col min="3586" max="3586" width="79.85546875" style="22" customWidth="1"/>
    <col min="3587" max="3589" width="17.7109375" style="22" customWidth="1"/>
    <col min="3590" max="3590" width="13.5703125" style="22" customWidth="1"/>
    <col min="3591" max="3591" width="15.28515625" style="22" customWidth="1"/>
    <col min="3592" max="3840" width="9.140625" style="22"/>
    <col min="3841" max="3841" width="6.85546875" style="22" customWidth="1"/>
    <col min="3842" max="3842" width="79.85546875" style="22" customWidth="1"/>
    <col min="3843" max="3845" width="17.7109375" style="22" customWidth="1"/>
    <col min="3846" max="3846" width="13.5703125" style="22" customWidth="1"/>
    <col min="3847" max="3847" width="15.28515625" style="22" customWidth="1"/>
    <col min="3848" max="4096" width="9.140625" style="22"/>
    <col min="4097" max="4097" width="6.85546875" style="22" customWidth="1"/>
    <col min="4098" max="4098" width="79.85546875" style="22" customWidth="1"/>
    <col min="4099" max="4101" width="17.7109375" style="22" customWidth="1"/>
    <col min="4102" max="4102" width="13.5703125" style="22" customWidth="1"/>
    <col min="4103" max="4103" width="15.28515625" style="22" customWidth="1"/>
    <col min="4104" max="4352" width="9.140625" style="22"/>
    <col min="4353" max="4353" width="6.85546875" style="22" customWidth="1"/>
    <col min="4354" max="4354" width="79.85546875" style="22" customWidth="1"/>
    <col min="4355" max="4357" width="17.7109375" style="22" customWidth="1"/>
    <col min="4358" max="4358" width="13.5703125" style="22" customWidth="1"/>
    <col min="4359" max="4359" width="15.28515625" style="22" customWidth="1"/>
    <col min="4360" max="4608" width="9.140625" style="22"/>
    <col min="4609" max="4609" width="6.85546875" style="22" customWidth="1"/>
    <col min="4610" max="4610" width="79.85546875" style="22" customWidth="1"/>
    <col min="4611" max="4613" width="17.7109375" style="22" customWidth="1"/>
    <col min="4614" max="4614" width="13.5703125" style="22" customWidth="1"/>
    <col min="4615" max="4615" width="15.28515625" style="22" customWidth="1"/>
    <col min="4616" max="4864" width="9.140625" style="22"/>
    <col min="4865" max="4865" width="6.85546875" style="22" customWidth="1"/>
    <col min="4866" max="4866" width="79.85546875" style="22" customWidth="1"/>
    <col min="4867" max="4869" width="17.7109375" style="22" customWidth="1"/>
    <col min="4870" max="4870" width="13.5703125" style="22" customWidth="1"/>
    <col min="4871" max="4871" width="15.28515625" style="22" customWidth="1"/>
    <col min="4872" max="5120" width="9.140625" style="22"/>
    <col min="5121" max="5121" width="6.85546875" style="22" customWidth="1"/>
    <col min="5122" max="5122" width="79.85546875" style="22" customWidth="1"/>
    <col min="5123" max="5125" width="17.7109375" style="22" customWidth="1"/>
    <col min="5126" max="5126" width="13.5703125" style="22" customWidth="1"/>
    <col min="5127" max="5127" width="15.28515625" style="22" customWidth="1"/>
    <col min="5128" max="5376" width="9.140625" style="22"/>
    <col min="5377" max="5377" width="6.85546875" style="22" customWidth="1"/>
    <col min="5378" max="5378" width="79.85546875" style="22" customWidth="1"/>
    <col min="5379" max="5381" width="17.7109375" style="22" customWidth="1"/>
    <col min="5382" max="5382" width="13.5703125" style="22" customWidth="1"/>
    <col min="5383" max="5383" width="15.28515625" style="22" customWidth="1"/>
    <col min="5384" max="5632" width="9.140625" style="22"/>
    <col min="5633" max="5633" width="6.85546875" style="22" customWidth="1"/>
    <col min="5634" max="5634" width="79.85546875" style="22" customWidth="1"/>
    <col min="5635" max="5637" width="17.7109375" style="22" customWidth="1"/>
    <col min="5638" max="5638" width="13.5703125" style="22" customWidth="1"/>
    <col min="5639" max="5639" width="15.28515625" style="22" customWidth="1"/>
    <col min="5640" max="5888" width="9.140625" style="22"/>
    <col min="5889" max="5889" width="6.85546875" style="22" customWidth="1"/>
    <col min="5890" max="5890" width="79.85546875" style="22" customWidth="1"/>
    <col min="5891" max="5893" width="17.7109375" style="22" customWidth="1"/>
    <col min="5894" max="5894" width="13.5703125" style="22" customWidth="1"/>
    <col min="5895" max="5895" width="15.28515625" style="22" customWidth="1"/>
    <col min="5896" max="6144" width="9.140625" style="22"/>
    <col min="6145" max="6145" width="6.85546875" style="22" customWidth="1"/>
    <col min="6146" max="6146" width="79.85546875" style="22" customWidth="1"/>
    <col min="6147" max="6149" width="17.7109375" style="22" customWidth="1"/>
    <col min="6150" max="6150" width="13.5703125" style="22" customWidth="1"/>
    <col min="6151" max="6151" width="15.28515625" style="22" customWidth="1"/>
    <col min="6152" max="6400" width="9.140625" style="22"/>
    <col min="6401" max="6401" width="6.85546875" style="22" customWidth="1"/>
    <col min="6402" max="6402" width="79.85546875" style="22" customWidth="1"/>
    <col min="6403" max="6405" width="17.7109375" style="22" customWidth="1"/>
    <col min="6406" max="6406" width="13.5703125" style="22" customWidth="1"/>
    <col min="6407" max="6407" width="15.28515625" style="22" customWidth="1"/>
    <col min="6408" max="6656" width="9.140625" style="22"/>
    <col min="6657" max="6657" width="6.85546875" style="22" customWidth="1"/>
    <col min="6658" max="6658" width="79.85546875" style="22" customWidth="1"/>
    <col min="6659" max="6661" width="17.7109375" style="22" customWidth="1"/>
    <col min="6662" max="6662" width="13.5703125" style="22" customWidth="1"/>
    <col min="6663" max="6663" width="15.28515625" style="22" customWidth="1"/>
    <col min="6664" max="6912" width="9.140625" style="22"/>
    <col min="6913" max="6913" width="6.85546875" style="22" customWidth="1"/>
    <col min="6914" max="6914" width="79.85546875" style="22" customWidth="1"/>
    <col min="6915" max="6917" width="17.7109375" style="22" customWidth="1"/>
    <col min="6918" max="6918" width="13.5703125" style="22" customWidth="1"/>
    <col min="6919" max="6919" width="15.28515625" style="22" customWidth="1"/>
    <col min="6920" max="7168" width="9.140625" style="22"/>
    <col min="7169" max="7169" width="6.85546875" style="22" customWidth="1"/>
    <col min="7170" max="7170" width="79.85546875" style="22" customWidth="1"/>
    <col min="7171" max="7173" width="17.7109375" style="22" customWidth="1"/>
    <col min="7174" max="7174" width="13.5703125" style="22" customWidth="1"/>
    <col min="7175" max="7175" width="15.28515625" style="22" customWidth="1"/>
    <col min="7176" max="7424" width="9.140625" style="22"/>
    <col min="7425" max="7425" width="6.85546875" style="22" customWidth="1"/>
    <col min="7426" max="7426" width="79.85546875" style="22" customWidth="1"/>
    <col min="7427" max="7429" width="17.7109375" style="22" customWidth="1"/>
    <col min="7430" max="7430" width="13.5703125" style="22" customWidth="1"/>
    <col min="7431" max="7431" width="15.28515625" style="22" customWidth="1"/>
    <col min="7432" max="7680" width="9.140625" style="22"/>
    <col min="7681" max="7681" width="6.85546875" style="22" customWidth="1"/>
    <col min="7682" max="7682" width="79.85546875" style="22" customWidth="1"/>
    <col min="7683" max="7685" width="17.7109375" style="22" customWidth="1"/>
    <col min="7686" max="7686" width="13.5703125" style="22" customWidth="1"/>
    <col min="7687" max="7687" width="15.28515625" style="22" customWidth="1"/>
    <col min="7688" max="7936" width="9.140625" style="22"/>
    <col min="7937" max="7937" width="6.85546875" style="22" customWidth="1"/>
    <col min="7938" max="7938" width="79.85546875" style="22" customWidth="1"/>
    <col min="7939" max="7941" width="17.7109375" style="22" customWidth="1"/>
    <col min="7942" max="7942" width="13.5703125" style="22" customWidth="1"/>
    <col min="7943" max="7943" width="15.28515625" style="22" customWidth="1"/>
    <col min="7944" max="8192" width="9.140625" style="22"/>
    <col min="8193" max="8193" width="6.85546875" style="22" customWidth="1"/>
    <col min="8194" max="8194" width="79.85546875" style="22" customWidth="1"/>
    <col min="8195" max="8197" width="17.7109375" style="22" customWidth="1"/>
    <col min="8198" max="8198" width="13.5703125" style="22" customWidth="1"/>
    <col min="8199" max="8199" width="15.28515625" style="22" customWidth="1"/>
    <col min="8200" max="8448" width="9.140625" style="22"/>
    <col min="8449" max="8449" width="6.85546875" style="22" customWidth="1"/>
    <col min="8450" max="8450" width="79.85546875" style="22" customWidth="1"/>
    <col min="8451" max="8453" width="17.7109375" style="22" customWidth="1"/>
    <col min="8454" max="8454" width="13.5703125" style="22" customWidth="1"/>
    <col min="8455" max="8455" width="15.28515625" style="22" customWidth="1"/>
    <col min="8456" max="8704" width="9.140625" style="22"/>
    <col min="8705" max="8705" width="6.85546875" style="22" customWidth="1"/>
    <col min="8706" max="8706" width="79.85546875" style="22" customWidth="1"/>
    <col min="8707" max="8709" width="17.7109375" style="22" customWidth="1"/>
    <col min="8710" max="8710" width="13.5703125" style="22" customWidth="1"/>
    <col min="8711" max="8711" width="15.28515625" style="22" customWidth="1"/>
    <col min="8712" max="8960" width="9.140625" style="22"/>
    <col min="8961" max="8961" width="6.85546875" style="22" customWidth="1"/>
    <col min="8962" max="8962" width="79.85546875" style="22" customWidth="1"/>
    <col min="8963" max="8965" width="17.7109375" style="22" customWidth="1"/>
    <col min="8966" max="8966" width="13.5703125" style="22" customWidth="1"/>
    <col min="8967" max="8967" width="15.28515625" style="22" customWidth="1"/>
    <col min="8968" max="9216" width="9.140625" style="22"/>
    <col min="9217" max="9217" width="6.85546875" style="22" customWidth="1"/>
    <col min="9218" max="9218" width="79.85546875" style="22" customWidth="1"/>
    <col min="9219" max="9221" width="17.7109375" style="22" customWidth="1"/>
    <col min="9222" max="9222" width="13.5703125" style="22" customWidth="1"/>
    <col min="9223" max="9223" width="15.28515625" style="22" customWidth="1"/>
    <col min="9224" max="9472" width="9.140625" style="22"/>
    <col min="9473" max="9473" width="6.85546875" style="22" customWidth="1"/>
    <col min="9474" max="9474" width="79.85546875" style="22" customWidth="1"/>
    <col min="9475" max="9477" width="17.7109375" style="22" customWidth="1"/>
    <col min="9478" max="9478" width="13.5703125" style="22" customWidth="1"/>
    <col min="9479" max="9479" width="15.28515625" style="22" customWidth="1"/>
    <col min="9480" max="9728" width="9.140625" style="22"/>
    <col min="9729" max="9729" width="6.85546875" style="22" customWidth="1"/>
    <col min="9730" max="9730" width="79.85546875" style="22" customWidth="1"/>
    <col min="9731" max="9733" width="17.7109375" style="22" customWidth="1"/>
    <col min="9734" max="9734" width="13.5703125" style="22" customWidth="1"/>
    <col min="9735" max="9735" width="15.28515625" style="22" customWidth="1"/>
    <col min="9736" max="9984" width="9.140625" style="22"/>
    <col min="9985" max="9985" width="6.85546875" style="22" customWidth="1"/>
    <col min="9986" max="9986" width="79.85546875" style="22" customWidth="1"/>
    <col min="9987" max="9989" width="17.7109375" style="22" customWidth="1"/>
    <col min="9990" max="9990" width="13.5703125" style="22" customWidth="1"/>
    <col min="9991" max="9991" width="15.28515625" style="22" customWidth="1"/>
    <col min="9992" max="10240" width="9.140625" style="22"/>
    <col min="10241" max="10241" width="6.85546875" style="22" customWidth="1"/>
    <col min="10242" max="10242" width="79.85546875" style="22" customWidth="1"/>
    <col min="10243" max="10245" width="17.7109375" style="22" customWidth="1"/>
    <col min="10246" max="10246" width="13.5703125" style="22" customWidth="1"/>
    <col min="10247" max="10247" width="15.28515625" style="22" customWidth="1"/>
    <col min="10248" max="10496" width="9.140625" style="22"/>
    <col min="10497" max="10497" width="6.85546875" style="22" customWidth="1"/>
    <col min="10498" max="10498" width="79.85546875" style="22" customWidth="1"/>
    <col min="10499" max="10501" width="17.7109375" style="22" customWidth="1"/>
    <col min="10502" max="10502" width="13.5703125" style="22" customWidth="1"/>
    <col min="10503" max="10503" width="15.28515625" style="22" customWidth="1"/>
    <col min="10504" max="10752" width="9.140625" style="22"/>
    <col min="10753" max="10753" width="6.85546875" style="22" customWidth="1"/>
    <col min="10754" max="10754" width="79.85546875" style="22" customWidth="1"/>
    <col min="10755" max="10757" width="17.7109375" style="22" customWidth="1"/>
    <col min="10758" max="10758" width="13.5703125" style="22" customWidth="1"/>
    <col min="10759" max="10759" width="15.28515625" style="22" customWidth="1"/>
    <col min="10760" max="11008" width="9.140625" style="22"/>
    <col min="11009" max="11009" width="6.85546875" style="22" customWidth="1"/>
    <col min="11010" max="11010" width="79.85546875" style="22" customWidth="1"/>
    <col min="11011" max="11013" width="17.7109375" style="22" customWidth="1"/>
    <col min="11014" max="11014" width="13.5703125" style="22" customWidth="1"/>
    <col min="11015" max="11015" width="15.28515625" style="22" customWidth="1"/>
    <col min="11016" max="11264" width="9.140625" style="22"/>
    <col min="11265" max="11265" width="6.85546875" style="22" customWidth="1"/>
    <col min="11266" max="11266" width="79.85546875" style="22" customWidth="1"/>
    <col min="11267" max="11269" width="17.7109375" style="22" customWidth="1"/>
    <col min="11270" max="11270" width="13.5703125" style="22" customWidth="1"/>
    <col min="11271" max="11271" width="15.28515625" style="22" customWidth="1"/>
    <col min="11272" max="11520" width="9.140625" style="22"/>
    <col min="11521" max="11521" width="6.85546875" style="22" customWidth="1"/>
    <col min="11522" max="11522" width="79.85546875" style="22" customWidth="1"/>
    <col min="11523" max="11525" width="17.7109375" style="22" customWidth="1"/>
    <col min="11526" max="11526" width="13.5703125" style="22" customWidth="1"/>
    <col min="11527" max="11527" width="15.28515625" style="22" customWidth="1"/>
    <col min="11528" max="11776" width="9.140625" style="22"/>
    <col min="11777" max="11777" width="6.85546875" style="22" customWidth="1"/>
    <col min="11778" max="11778" width="79.85546875" style="22" customWidth="1"/>
    <col min="11779" max="11781" width="17.7109375" style="22" customWidth="1"/>
    <col min="11782" max="11782" width="13.5703125" style="22" customWidth="1"/>
    <col min="11783" max="11783" width="15.28515625" style="22" customWidth="1"/>
    <col min="11784" max="12032" width="9.140625" style="22"/>
    <col min="12033" max="12033" width="6.85546875" style="22" customWidth="1"/>
    <col min="12034" max="12034" width="79.85546875" style="22" customWidth="1"/>
    <col min="12035" max="12037" width="17.7109375" style="22" customWidth="1"/>
    <col min="12038" max="12038" width="13.5703125" style="22" customWidth="1"/>
    <col min="12039" max="12039" width="15.28515625" style="22" customWidth="1"/>
    <col min="12040" max="12288" width="9.140625" style="22"/>
    <col min="12289" max="12289" width="6.85546875" style="22" customWidth="1"/>
    <col min="12290" max="12290" width="79.85546875" style="22" customWidth="1"/>
    <col min="12291" max="12293" width="17.7109375" style="22" customWidth="1"/>
    <col min="12294" max="12294" width="13.5703125" style="22" customWidth="1"/>
    <col min="12295" max="12295" width="15.28515625" style="22" customWidth="1"/>
    <col min="12296" max="12544" width="9.140625" style="22"/>
    <col min="12545" max="12545" width="6.85546875" style="22" customWidth="1"/>
    <col min="12546" max="12546" width="79.85546875" style="22" customWidth="1"/>
    <col min="12547" max="12549" width="17.7109375" style="22" customWidth="1"/>
    <col min="12550" max="12550" width="13.5703125" style="22" customWidth="1"/>
    <col min="12551" max="12551" width="15.28515625" style="22" customWidth="1"/>
    <col min="12552" max="12800" width="9.140625" style="22"/>
    <col min="12801" max="12801" width="6.85546875" style="22" customWidth="1"/>
    <col min="12802" max="12802" width="79.85546875" style="22" customWidth="1"/>
    <col min="12803" max="12805" width="17.7109375" style="22" customWidth="1"/>
    <col min="12806" max="12806" width="13.5703125" style="22" customWidth="1"/>
    <col min="12807" max="12807" width="15.28515625" style="22" customWidth="1"/>
    <col min="12808" max="13056" width="9.140625" style="22"/>
    <col min="13057" max="13057" width="6.85546875" style="22" customWidth="1"/>
    <col min="13058" max="13058" width="79.85546875" style="22" customWidth="1"/>
    <col min="13059" max="13061" width="17.7109375" style="22" customWidth="1"/>
    <col min="13062" max="13062" width="13.5703125" style="22" customWidth="1"/>
    <col min="13063" max="13063" width="15.28515625" style="22" customWidth="1"/>
    <col min="13064" max="13312" width="9.140625" style="22"/>
    <col min="13313" max="13313" width="6.85546875" style="22" customWidth="1"/>
    <col min="13314" max="13314" width="79.85546875" style="22" customWidth="1"/>
    <col min="13315" max="13317" width="17.7109375" style="22" customWidth="1"/>
    <col min="13318" max="13318" width="13.5703125" style="22" customWidth="1"/>
    <col min="13319" max="13319" width="15.28515625" style="22" customWidth="1"/>
    <col min="13320" max="13568" width="9.140625" style="22"/>
    <col min="13569" max="13569" width="6.85546875" style="22" customWidth="1"/>
    <col min="13570" max="13570" width="79.85546875" style="22" customWidth="1"/>
    <col min="13571" max="13573" width="17.7109375" style="22" customWidth="1"/>
    <col min="13574" max="13574" width="13.5703125" style="22" customWidth="1"/>
    <col min="13575" max="13575" width="15.28515625" style="22" customWidth="1"/>
    <col min="13576" max="13824" width="9.140625" style="22"/>
    <col min="13825" max="13825" width="6.85546875" style="22" customWidth="1"/>
    <col min="13826" max="13826" width="79.85546875" style="22" customWidth="1"/>
    <col min="13827" max="13829" width="17.7109375" style="22" customWidth="1"/>
    <col min="13830" max="13830" width="13.5703125" style="22" customWidth="1"/>
    <col min="13831" max="13831" width="15.28515625" style="22" customWidth="1"/>
    <col min="13832" max="14080" width="9.140625" style="22"/>
    <col min="14081" max="14081" width="6.85546875" style="22" customWidth="1"/>
    <col min="14082" max="14082" width="79.85546875" style="22" customWidth="1"/>
    <col min="14083" max="14085" width="17.7109375" style="22" customWidth="1"/>
    <col min="14086" max="14086" width="13.5703125" style="22" customWidth="1"/>
    <col min="14087" max="14087" width="15.28515625" style="22" customWidth="1"/>
    <col min="14088" max="14336" width="9.140625" style="22"/>
    <col min="14337" max="14337" width="6.85546875" style="22" customWidth="1"/>
    <col min="14338" max="14338" width="79.85546875" style="22" customWidth="1"/>
    <col min="14339" max="14341" width="17.7109375" style="22" customWidth="1"/>
    <col min="14342" max="14342" width="13.5703125" style="22" customWidth="1"/>
    <col min="14343" max="14343" width="15.28515625" style="22" customWidth="1"/>
    <col min="14344" max="14592" width="9.140625" style="22"/>
    <col min="14593" max="14593" width="6.85546875" style="22" customWidth="1"/>
    <col min="14594" max="14594" width="79.85546875" style="22" customWidth="1"/>
    <col min="14595" max="14597" width="17.7109375" style="22" customWidth="1"/>
    <col min="14598" max="14598" width="13.5703125" style="22" customWidth="1"/>
    <col min="14599" max="14599" width="15.28515625" style="22" customWidth="1"/>
    <col min="14600" max="14848" width="9.140625" style="22"/>
    <col min="14849" max="14849" width="6.85546875" style="22" customWidth="1"/>
    <col min="14850" max="14850" width="79.85546875" style="22" customWidth="1"/>
    <col min="14851" max="14853" width="17.7109375" style="22" customWidth="1"/>
    <col min="14854" max="14854" width="13.5703125" style="22" customWidth="1"/>
    <col min="14855" max="14855" width="15.28515625" style="22" customWidth="1"/>
    <col min="14856" max="15104" width="9.140625" style="22"/>
    <col min="15105" max="15105" width="6.85546875" style="22" customWidth="1"/>
    <col min="15106" max="15106" width="79.85546875" style="22" customWidth="1"/>
    <col min="15107" max="15109" width="17.7109375" style="22" customWidth="1"/>
    <col min="15110" max="15110" width="13.5703125" style="22" customWidth="1"/>
    <col min="15111" max="15111" width="15.28515625" style="22" customWidth="1"/>
    <col min="15112" max="15360" width="9.140625" style="22"/>
    <col min="15361" max="15361" width="6.85546875" style="22" customWidth="1"/>
    <col min="15362" max="15362" width="79.85546875" style="22" customWidth="1"/>
    <col min="15363" max="15365" width="17.7109375" style="22" customWidth="1"/>
    <col min="15366" max="15366" width="13.5703125" style="22" customWidth="1"/>
    <col min="15367" max="15367" width="15.28515625" style="22" customWidth="1"/>
    <col min="15368" max="15616" width="9.140625" style="22"/>
    <col min="15617" max="15617" width="6.85546875" style="22" customWidth="1"/>
    <col min="15618" max="15618" width="79.85546875" style="22" customWidth="1"/>
    <col min="15619" max="15621" width="17.7109375" style="22" customWidth="1"/>
    <col min="15622" max="15622" width="13.5703125" style="22" customWidth="1"/>
    <col min="15623" max="15623" width="15.28515625" style="22" customWidth="1"/>
    <col min="15624" max="15872" width="9.140625" style="22"/>
    <col min="15873" max="15873" width="6.85546875" style="22" customWidth="1"/>
    <col min="15874" max="15874" width="79.85546875" style="22" customWidth="1"/>
    <col min="15875" max="15877" width="17.7109375" style="22" customWidth="1"/>
    <col min="15878" max="15878" width="13.5703125" style="22" customWidth="1"/>
    <col min="15879" max="15879" width="15.28515625" style="22" customWidth="1"/>
    <col min="15880" max="16128" width="9.140625" style="22"/>
    <col min="16129" max="16129" width="6.85546875" style="22" customWidth="1"/>
    <col min="16130" max="16130" width="79.85546875" style="22" customWidth="1"/>
    <col min="16131" max="16133" width="17.7109375" style="22" customWidth="1"/>
    <col min="16134" max="16134" width="13.5703125" style="22" customWidth="1"/>
    <col min="16135" max="16135" width="15.28515625" style="22" customWidth="1"/>
    <col min="16136" max="16384" width="9.140625" style="22"/>
  </cols>
  <sheetData>
    <row r="1" spans="1:16" ht="18.75" x14ac:dyDescent="0.3">
      <c r="A1" s="199" t="s">
        <v>274</v>
      </c>
      <c r="B1" s="200"/>
      <c r="C1" s="200"/>
      <c r="D1" s="200"/>
      <c r="E1" s="200"/>
      <c r="F1" s="112"/>
    </row>
    <row r="2" spans="1:16" ht="18.75" x14ac:dyDescent="0.3">
      <c r="A2" s="199"/>
      <c r="B2" s="200"/>
      <c r="C2" s="200"/>
      <c r="D2" s="200"/>
      <c r="E2" s="200"/>
      <c r="F2" s="112"/>
    </row>
    <row r="3" spans="1:16" ht="19.5" thickBot="1" x14ac:dyDescent="0.35">
      <c r="A3" s="199"/>
      <c r="B3" s="201" t="s">
        <v>188</v>
      </c>
      <c r="C3" s="200"/>
      <c r="D3" s="200"/>
      <c r="E3" s="200"/>
      <c r="F3" s="112"/>
      <c r="I3" s="202" t="s">
        <v>189</v>
      </c>
      <c r="J3" s="203">
        <v>0</v>
      </c>
      <c r="K3" s="203">
        <v>1</v>
      </c>
      <c r="L3" s="203">
        <v>1</v>
      </c>
      <c r="M3" s="203">
        <v>0</v>
      </c>
      <c r="N3" s="203">
        <v>0</v>
      </c>
      <c r="P3" s="204"/>
    </row>
    <row r="4" spans="1:16" ht="19.5" thickBot="1" x14ac:dyDescent="0.35">
      <c r="A4" s="199"/>
      <c r="B4" s="205" t="s">
        <v>189</v>
      </c>
      <c r="C4" s="206">
        <f>VLOOKUP(B4,I3:N5,2,FALSE)</f>
        <v>0</v>
      </c>
      <c r="D4" s="206">
        <f>VLOOKUP(B4,I3:N5,3,FALSE)</f>
        <v>1</v>
      </c>
      <c r="E4" s="206">
        <f>VLOOKUP(B4,I3:N5,4,FALSE)</f>
        <v>1</v>
      </c>
      <c r="F4" s="206">
        <f>VLOOKUP(B4,I3:N5,5,FALSE)</f>
        <v>0</v>
      </c>
      <c r="G4" s="206">
        <f>VLOOKUP(B4,I3:N5,6,FALSE)</f>
        <v>0</v>
      </c>
      <c r="H4" s="202"/>
      <c r="I4" s="202" t="s">
        <v>191</v>
      </c>
      <c r="J4" s="203">
        <v>0</v>
      </c>
      <c r="K4" s="203">
        <v>0</v>
      </c>
      <c r="L4" s="203">
        <v>0</v>
      </c>
      <c r="M4" s="203">
        <v>1</v>
      </c>
      <c r="N4" s="203">
        <v>1</v>
      </c>
      <c r="P4" s="204"/>
    </row>
    <row r="5" spans="1:16" ht="30" customHeight="1" x14ac:dyDescent="0.3">
      <c r="A5" s="207"/>
      <c r="B5" s="207"/>
      <c r="C5" s="208"/>
      <c r="D5" s="208"/>
      <c r="E5" s="208"/>
      <c r="F5" s="202"/>
      <c r="G5" s="202"/>
      <c r="H5" s="202"/>
      <c r="I5" s="202" t="s">
        <v>190</v>
      </c>
      <c r="J5" s="203">
        <v>0.02</v>
      </c>
      <c r="K5" s="203">
        <v>0</v>
      </c>
      <c r="L5" s="203">
        <v>0</v>
      </c>
      <c r="M5" s="203">
        <v>1</v>
      </c>
      <c r="N5" s="203">
        <v>1</v>
      </c>
      <c r="P5" s="204"/>
    </row>
    <row r="6" spans="1:16" s="114" customFormat="1" ht="37.5" x14ac:dyDescent="0.2">
      <c r="A6" s="209" t="s">
        <v>13</v>
      </c>
      <c r="B6" s="209" t="s">
        <v>162</v>
      </c>
      <c r="C6" s="209" t="s">
        <v>31</v>
      </c>
      <c r="D6" s="210"/>
      <c r="E6" s="210"/>
      <c r="F6" s="211"/>
    </row>
    <row r="7" spans="1:16" s="215" customFormat="1" ht="30" customHeight="1" x14ac:dyDescent="0.2">
      <c r="A7" s="212" t="s">
        <v>163</v>
      </c>
      <c r="B7" s="213" t="s">
        <v>164</v>
      </c>
      <c r="C7" s="214">
        <f>'6.Sit chelt eligibile'!J12</f>
        <v>0</v>
      </c>
    </row>
    <row r="8" spans="1:16" s="215" customFormat="1" ht="30" customHeight="1" x14ac:dyDescent="0.2">
      <c r="A8" s="212" t="s">
        <v>165</v>
      </c>
      <c r="B8" s="216" t="s">
        <v>246</v>
      </c>
      <c r="C8" s="214">
        <f>ROUND(C7*6.1%,2)</f>
        <v>0</v>
      </c>
    </row>
    <row r="9" spans="1:16" s="215" customFormat="1" ht="30" customHeight="1" x14ac:dyDescent="0.2">
      <c r="A9" s="212" t="s">
        <v>166</v>
      </c>
      <c r="B9" s="216" t="s">
        <v>247</v>
      </c>
      <c r="C9" s="214">
        <f>ROUND(C7*93.9%,2)</f>
        <v>0</v>
      </c>
    </row>
    <row r="10" spans="1:16" s="215" customFormat="1" ht="82.5" x14ac:dyDescent="0.2">
      <c r="A10" s="217">
        <v>2</v>
      </c>
      <c r="B10" s="218" t="s">
        <v>281</v>
      </c>
      <c r="C10" s="219">
        <f>ROUND(C7*C4,2)</f>
        <v>0</v>
      </c>
    </row>
    <row r="11" spans="1:16" s="215" customFormat="1" ht="82.5" x14ac:dyDescent="0.2">
      <c r="A11" s="220" t="s">
        <v>167</v>
      </c>
      <c r="B11" s="221" t="s">
        <v>282</v>
      </c>
      <c r="C11" s="222">
        <f>ROUND(C10*6.1%,2)</f>
        <v>0</v>
      </c>
    </row>
    <row r="12" spans="1:16" s="215" customFormat="1" ht="82.5" x14ac:dyDescent="0.2">
      <c r="A12" s="220" t="s">
        <v>168</v>
      </c>
      <c r="B12" s="221" t="s">
        <v>283</v>
      </c>
      <c r="C12" s="222">
        <f>C10-C11</f>
        <v>0</v>
      </c>
      <c r="D12" s="223"/>
      <c r="E12" s="223"/>
    </row>
    <row r="13" spans="1:16" s="215" customFormat="1" ht="30" customHeight="1" x14ac:dyDescent="0.2">
      <c r="A13" s="212" t="s">
        <v>169</v>
      </c>
      <c r="B13" s="213" t="s">
        <v>284</v>
      </c>
      <c r="C13" s="214">
        <f>C7-C10</f>
        <v>0</v>
      </c>
    </row>
    <row r="14" spans="1:16" s="215" customFormat="1" ht="30" customHeight="1" x14ac:dyDescent="0.2">
      <c r="A14" s="212" t="s">
        <v>248</v>
      </c>
      <c r="B14" s="216" t="s">
        <v>249</v>
      </c>
      <c r="C14" s="214">
        <f>ROUND(C13*6.1%,2)</f>
        <v>0</v>
      </c>
    </row>
    <row r="15" spans="1:16" s="215" customFormat="1" ht="30" customHeight="1" x14ac:dyDescent="0.2">
      <c r="A15" s="212" t="s">
        <v>250</v>
      </c>
      <c r="B15" s="216" t="s">
        <v>251</v>
      </c>
      <c r="C15" s="214">
        <f>C13-C14</f>
        <v>0</v>
      </c>
    </row>
    <row r="16" spans="1:16" s="215" customFormat="1" ht="30" customHeight="1" x14ac:dyDescent="0.2">
      <c r="A16" s="212" t="s">
        <v>252</v>
      </c>
      <c r="B16" s="224" t="s">
        <v>253</v>
      </c>
      <c r="C16" s="219">
        <f>ROUND(C17+C18,2)</f>
        <v>0</v>
      </c>
    </row>
    <row r="17" spans="1:5" s="215" customFormat="1" ht="29.25" customHeight="1" x14ac:dyDescent="0.2">
      <c r="A17" s="212" t="s">
        <v>254</v>
      </c>
      <c r="B17" s="216" t="s">
        <v>255</v>
      </c>
      <c r="C17" s="214">
        <f>ROUND(C14*80%,2)</f>
        <v>0</v>
      </c>
    </row>
    <row r="18" spans="1:5" s="215" customFormat="1" ht="31.5" customHeight="1" x14ac:dyDescent="0.2">
      <c r="A18" s="212" t="s">
        <v>256</v>
      </c>
      <c r="B18" s="216" t="s">
        <v>257</v>
      </c>
      <c r="C18" s="214">
        <f>ROUND(C15*85%,2)</f>
        <v>0</v>
      </c>
    </row>
    <row r="19" spans="1:5" s="215" customFormat="1" x14ac:dyDescent="0.2">
      <c r="A19" s="225">
        <v>5</v>
      </c>
      <c r="B19" s="224" t="s">
        <v>258</v>
      </c>
      <c r="C19" s="219">
        <f>ROUND(C20+C21,2)</f>
        <v>0</v>
      </c>
    </row>
    <row r="20" spans="1:5" s="215" customFormat="1" ht="35.25" customHeight="1" x14ac:dyDescent="0.2">
      <c r="A20" s="212" t="s">
        <v>259</v>
      </c>
      <c r="B20" s="216" t="s">
        <v>260</v>
      </c>
      <c r="C20" s="222">
        <f>(C14-C17)*D4</f>
        <v>0</v>
      </c>
    </row>
    <row r="21" spans="1:5" s="215" customFormat="1" ht="36" customHeight="1" x14ac:dyDescent="0.2">
      <c r="A21" s="212" t="s">
        <v>261</v>
      </c>
      <c r="B21" s="216" t="s">
        <v>262</v>
      </c>
      <c r="C21" s="222">
        <f>(C15-C18)*E4</f>
        <v>0</v>
      </c>
    </row>
    <row r="22" spans="1:5" s="215" customFormat="1" ht="39" customHeight="1" x14ac:dyDescent="0.2">
      <c r="A22" s="225">
        <v>6</v>
      </c>
      <c r="B22" s="224" t="s">
        <v>263</v>
      </c>
      <c r="C22" s="219">
        <f>ROUND(C23+C24,2)</f>
        <v>0</v>
      </c>
    </row>
    <row r="23" spans="1:5" s="215" customFormat="1" ht="35.25" customHeight="1" x14ac:dyDescent="0.2">
      <c r="A23" s="212" t="s">
        <v>264</v>
      </c>
      <c r="B23" s="216" t="s">
        <v>260</v>
      </c>
      <c r="C23" s="222">
        <f>(C14-C17)*F4</f>
        <v>0</v>
      </c>
    </row>
    <row r="24" spans="1:5" s="215" customFormat="1" ht="36" customHeight="1" x14ac:dyDescent="0.2">
      <c r="A24" s="212" t="s">
        <v>265</v>
      </c>
      <c r="B24" s="216" t="s">
        <v>262</v>
      </c>
      <c r="C24" s="222">
        <f>(C15-C18)*G4</f>
        <v>0</v>
      </c>
    </row>
    <row r="25" spans="1:5" ht="20.25" customHeight="1" x14ac:dyDescent="0.3">
      <c r="A25" s="360"/>
      <c r="B25" s="360"/>
      <c r="C25" s="360"/>
      <c r="D25" s="207"/>
      <c r="E25" s="207"/>
    </row>
    <row r="26" spans="1:5" ht="18.75" x14ac:dyDescent="0.3">
      <c r="A26" s="226"/>
      <c r="B26" s="226"/>
      <c r="C26" s="226"/>
      <c r="D26" s="207"/>
      <c r="E26" s="207"/>
    </row>
    <row r="27" spans="1:5" ht="18.75" x14ac:dyDescent="0.3">
      <c r="A27" s="226"/>
      <c r="B27" s="226"/>
      <c r="C27" s="226"/>
      <c r="D27" s="207"/>
      <c r="E27" s="207"/>
    </row>
    <row r="28" spans="1:5" ht="18.75" x14ac:dyDescent="0.3">
      <c r="A28" s="226"/>
      <c r="B28" s="226"/>
      <c r="C28" s="226"/>
    </row>
    <row r="29" spans="1:5" ht="18.75" x14ac:dyDescent="0.3">
      <c r="A29" s="226"/>
      <c r="B29" s="226"/>
      <c r="C29" s="226"/>
    </row>
    <row r="30" spans="1:5" ht="18.75" x14ac:dyDescent="0.3">
      <c r="A30" s="226"/>
      <c r="B30" s="226"/>
      <c r="C30" s="226"/>
    </row>
    <row r="31" spans="1:5" ht="18.75" x14ac:dyDescent="0.3">
      <c r="A31" s="226"/>
      <c r="B31" s="226"/>
      <c r="C31" s="226"/>
    </row>
    <row r="32" spans="1:5" ht="18.75" x14ac:dyDescent="0.3">
      <c r="A32" s="226"/>
      <c r="B32" s="226"/>
      <c r="C32" s="226"/>
    </row>
  </sheetData>
  <mergeCells count="1">
    <mergeCell ref="A25:C25"/>
  </mergeCells>
  <dataValidations disablePrompts="1" count="1">
    <dataValidation type="list" allowBlank="1" showInputMessage="1" showErrorMessage="1" sqref="B4">
      <formula1>$I$3:$I$5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0" orientation="portrait" r:id="rId1"/>
  <headerFooter>
    <oddFooter>&amp;R&amp;"Trebuchet MS,Regular"&amp;12F-PO.DGATPE.11.06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view="pageLayout" topLeftCell="A31" zoomScaleNormal="85" zoomScaleSheetLayoutView="100" workbookViewId="0">
      <selection activeCell="H60" sqref="H60"/>
    </sheetView>
  </sheetViews>
  <sheetFormatPr defaultRowHeight="15" x14ac:dyDescent="0.3"/>
  <cols>
    <col min="1" max="1" width="12.85546875" style="101" customWidth="1"/>
    <col min="2" max="3" width="11.7109375" style="101" customWidth="1"/>
    <col min="4" max="4" width="13" style="101" customWidth="1"/>
    <col min="5" max="5" width="14" style="101" customWidth="1"/>
    <col min="6" max="6" width="14.7109375" style="101" customWidth="1"/>
    <col min="7" max="7" width="13.7109375" style="101" customWidth="1"/>
    <col min="8" max="8" width="19.85546875" style="101" customWidth="1"/>
    <col min="9" max="9" width="14.85546875" style="101" customWidth="1"/>
    <col min="10" max="10" width="13.28515625" style="101" customWidth="1"/>
    <col min="11" max="11" width="14" style="101" customWidth="1"/>
    <col min="12" max="12" width="16.85546875" style="101" customWidth="1"/>
    <col min="13" max="16384" width="9.140625" style="101"/>
  </cols>
  <sheetData>
    <row r="1" spans="1:14" ht="15.75" thickBot="1" x14ac:dyDescent="0.35">
      <c r="A1" s="100" t="s">
        <v>275</v>
      </c>
      <c r="B1" s="100"/>
      <c r="C1" s="100"/>
    </row>
    <row r="2" spans="1:14" ht="18" customHeight="1" thickBot="1" x14ac:dyDescent="0.35"/>
    <row r="3" spans="1:14" s="227" customFormat="1" ht="42.75" customHeight="1" thickBot="1" x14ac:dyDescent="0.25">
      <c r="A3" s="284" t="s">
        <v>217</v>
      </c>
      <c r="B3" s="367"/>
      <c r="C3" s="367"/>
      <c r="D3" s="367"/>
      <c r="E3" s="367"/>
      <c r="F3" s="284" t="s">
        <v>159</v>
      </c>
      <c r="G3" s="285"/>
      <c r="H3" s="284" t="s">
        <v>160</v>
      </c>
      <c r="I3" s="285"/>
    </row>
    <row r="4" spans="1:14" s="227" customFormat="1" ht="78.75" customHeight="1" thickBot="1" x14ac:dyDescent="0.25">
      <c r="A4" s="364" t="s">
        <v>236</v>
      </c>
      <c r="B4" s="365"/>
      <c r="C4" s="366"/>
      <c r="D4" s="228" t="s">
        <v>210</v>
      </c>
      <c r="E4" s="228" t="s">
        <v>211</v>
      </c>
      <c r="F4" s="228" t="s">
        <v>212</v>
      </c>
      <c r="G4" s="228" t="s">
        <v>213</v>
      </c>
      <c r="H4" s="228" t="s">
        <v>214</v>
      </c>
      <c r="I4" s="228" t="s">
        <v>215</v>
      </c>
    </row>
    <row r="5" spans="1:14" s="231" customFormat="1" ht="15.75" thickBot="1" x14ac:dyDescent="0.25">
      <c r="A5" s="369">
        <f>'7.Împărțire pe surse de finanț'!C16</f>
        <v>0</v>
      </c>
      <c r="B5" s="370"/>
      <c r="C5" s="371"/>
      <c r="D5" s="229">
        <f>'7.Împărțire pe surse de finanț'!C22</f>
        <v>0</v>
      </c>
      <c r="E5" s="229">
        <f>'7.Împărțire pe surse de finanț'!C10</f>
        <v>0</v>
      </c>
      <c r="F5" s="230"/>
      <c r="G5" s="230"/>
      <c r="H5" s="229">
        <f>F5-A5</f>
        <v>0</v>
      </c>
      <c r="I5" s="229">
        <f>G5-D5</f>
        <v>0</v>
      </c>
    </row>
    <row r="6" spans="1:14" x14ac:dyDescent="0.3">
      <c r="A6" s="232"/>
      <c r="B6" s="232"/>
      <c r="C6" s="232"/>
      <c r="D6" s="233"/>
      <c r="E6" s="233"/>
      <c r="F6" s="234"/>
      <c r="G6" s="234"/>
      <c r="H6" s="233"/>
      <c r="I6" s="233"/>
      <c r="J6" s="234"/>
      <c r="K6" s="233"/>
      <c r="L6" s="233"/>
      <c r="M6" s="233"/>
    </row>
    <row r="7" spans="1:14" ht="16.5" customHeight="1" x14ac:dyDescent="0.3">
      <c r="A7" s="368" t="s">
        <v>161</v>
      </c>
      <c r="B7" s="368"/>
      <c r="C7" s="368"/>
      <c r="D7" s="368"/>
      <c r="E7" s="368"/>
      <c r="F7" s="368"/>
      <c r="G7" s="368"/>
      <c r="J7" s="234"/>
      <c r="K7" s="233"/>
      <c r="L7" s="233"/>
      <c r="M7" s="233"/>
    </row>
    <row r="8" spans="1:14" ht="15" customHeight="1" x14ac:dyDescent="0.3">
      <c r="A8" s="235"/>
      <c r="B8" s="235"/>
      <c r="C8" s="235"/>
      <c r="D8" s="235"/>
      <c r="E8" s="236">
        <f>A5</f>
        <v>0</v>
      </c>
      <c r="F8" s="361" t="s">
        <v>158</v>
      </c>
      <c r="G8" s="361"/>
      <c r="H8" s="361"/>
      <c r="I8" s="361"/>
      <c r="J8" s="234"/>
      <c r="K8" s="233"/>
      <c r="L8" s="233"/>
      <c r="M8" s="233"/>
    </row>
    <row r="9" spans="1:14" ht="15" customHeight="1" x14ac:dyDescent="0.3">
      <c r="A9" s="237"/>
      <c r="B9" s="237"/>
      <c r="C9" s="237"/>
      <c r="D9" s="237"/>
      <c r="E9" s="236">
        <f>D5</f>
        <v>0</v>
      </c>
      <c r="F9" s="361" t="s">
        <v>240</v>
      </c>
      <c r="G9" s="361"/>
      <c r="H9" s="361"/>
      <c r="I9" s="361"/>
      <c r="J9" s="234"/>
      <c r="K9" s="233"/>
      <c r="L9" s="233"/>
      <c r="M9" s="233"/>
    </row>
    <row r="10" spans="1:14" ht="29.25" customHeight="1" x14ac:dyDescent="0.3"/>
    <row r="11" spans="1:14" ht="15" customHeight="1" x14ac:dyDescent="0.3">
      <c r="A11" s="363" t="s">
        <v>285</v>
      </c>
      <c r="B11" s="363"/>
      <c r="C11" s="363"/>
      <c r="D11" s="363"/>
      <c r="E11" s="363"/>
      <c r="F11" s="363"/>
      <c r="G11" s="363"/>
      <c r="H11" s="363"/>
      <c r="I11" s="363"/>
      <c r="J11" s="363"/>
      <c r="K11" s="238"/>
      <c r="L11" s="238"/>
      <c r="M11" s="238"/>
      <c r="N11" s="238"/>
    </row>
    <row r="12" spans="1:14" ht="15" customHeight="1" x14ac:dyDescent="0.3">
      <c r="A12" s="362" t="s">
        <v>228</v>
      </c>
      <c r="B12" s="362"/>
      <c r="C12" s="362"/>
      <c r="D12" s="362"/>
      <c r="E12" s="362"/>
      <c r="F12" s="362"/>
      <c r="G12" s="362"/>
      <c r="H12" s="362"/>
      <c r="I12" s="362"/>
      <c r="J12" s="362"/>
      <c r="K12" s="239"/>
      <c r="L12" s="239"/>
      <c r="M12" s="239"/>
      <c r="N12" s="239"/>
    </row>
    <row r="13" spans="1:14" ht="15" customHeight="1" x14ac:dyDescent="0.3">
      <c r="A13" s="362" t="s">
        <v>245</v>
      </c>
      <c r="B13" s="362"/>
      <c r="C13" s="362"/>
      <c r="D13" s="362"/>
      <c r="E13" s="362"/>
      <c r="F13" s="362"/>
      <c r="G13" s="362"/>
      <c r="H13" s="362"/>
      <c r="I13" s="362"/>
      <c r="J13" s="362"/>
      <c r="K13" s="239"/>
      <c r="L13" s="239"/>
      <c r="M13" s="239"/>
      <c r="N13" s="239"/>
    </row>
    <row r="14" spans="1:14" ht="15" customHeight="1" x14ac:dyDescent="0.3">
      <c r="A14" s="362" t="s">
        <v>229</v>
      </c>
      <c r="B14" s="362"/>
      <c r="C14" s="362"/>
      <c r="D14" s="362"/>
      <c r="E14" s="362"/>
      <c r="F14" s="362"/>
      <c r="G14" s="362"/>
      <c r="H14" s="362"/>
      <c r="I14" s="362"/>
      <c r="J14" s="362"/>
      <c r="K14" s="239"/>
      <c r="L14" s="239"/>
      <c r="M14" s="239"/>
      <c r="N14" s="239"/>
    </row>
    <row r="15" spans="1:14" ht="13.5" customHeight="1" x14ac:dyDescent="0.3">
      <c r="A15" s="362" t="s">
        <v>230</v>
      </c>
      <c r="B15" s="362"/>
      <c r="C15" s="362"/>
      <c r="D15" s="362"/>
      <c r="E15" s="362"/>
      <c r="F15" s="362"/>
      <c r="G15" s="362"/>
      <c r="H15" s="362"/>
      <c r="I15" s="362"/>
      <c r="J15" s="362"/>
      <c r="K15" s="239"/>
      <c r="L15" s="239"/>
      <c r="M15" s="239"/>
      <c r="N15" s="239"/>
    </row>
    <row r="16" spans="1:14" ht="15" customHeight="1" x14ac:dyDescent="0.3">
      <c r="A16" s="362" t="s">
        <v>231</v>
      </c>
      <c r="B16" s="362"/>
      <c r="C16" s="362"/>
      <c r="D16" s="362"/>
      <c r="E16" s="362"/>
      <c r="F16" s="362"/>
      <c r="G16" s="362"/>
      <c r="H16" s="362"/>
      <c r="I16" s="362"/>
      <c r="J16" s="362"/>
      <c r="K16" s="239"/>
      <c r="L16" s="239"/>
      <c r="M16" s="239"/>
      <c r="N16" s="239"/>
    </row>
    <row r="17" spans="1:14" ht="15" customHeight="1" x14ac:dyDescent="0.3">
      <c r="A17" s="362" t="s">
        <v>232</v>
      </c>
      <c r="B17" s="362"/>
      <c r="C17" s="362"/>
      <c r="D17" s="362"/>
      <c r="E17" s="362"/>
      <c r="F17" s="362"/>
      <c r="G17" s="362"/>
      <c r="H17" s="362"/>
      <c r="I17" s="362"/>
      <c r="J17" s="362"/>
      <c r="K17" s="239"/>
      <c r="L17" s="239"/>
      <c r="M17" s="239"/>
      <c r="N17" s="239"/>
    </row>
    <row r="18" spans="1:14" ht="15" customHeight="1" x14ac:dyDescent="0.3">
      <c r="A18" s="362" t="s">
        <v>233</v>
      </c>
      <c r="B18" s="362"/>
      <c r="C18" s="362"/>
      <c r="D18" s="362"/>
      <c r="E18" s="362"/>
      <c r="F18" s="362"/>
      <c r="G18" s="362"/>
      <c r="H18" s="362"/>
      <c r="I18" s="362"/>
      <c r="J18" s="362"/>
      <c r="K18" s="239"/>
      <c r="L18" s="239"/>
      <c r="M18" s="239"/>
      <c r="N18" s="239"/>
    </row>
    <row r="19" spans="1:14" ht="16.5" customHeight="1" x14ac:dyDescent="0.3">
      <c r="A19" s="362" t="s">
        <v>243</v>
      </c>
      <c r="B19" s="362"/>
      <c r="C19" s="362"/>
      <c r="D19" s="362"/>
      <c r="E19" s="362"/>
      <c r="F19" s="362"/>
      <c r="G19" s="362"/>
      <c r="H19" s="362"/>
      <c r="I19" s="362"/>
      <c r="J19" s="362"/>
      <c r="K19" s="239"/>
      <c r="L19" s="239"/>
      <c r="M19" s="239"/>
      <c r="N19" s="239"/>
    </row>
    <row r="20" spans="1:14" ht="15" customHeight="1" x14ac:dyDescent="0.3">
      <c r="A20" s="362" t="s">
        <v>234</v>
      </c>
      <c r="B20" s="362"/>
      <c r="C20" s="362"/>
      <c r="D20" s="362"/>
      <c r="E20" s="362"/>
      <c r="F20" s="362"/>
      <c r="G20" s="362"/>
      <c r="H20" s="362"/>
      <c r="I20" s="362"/>
      <c r="J20" s="362"/>
      <c r="K20" s="239"/>
      <c r="L20" s="239"/>
      <c r="M20" s="239"/>
      <c r="N20" s="239"/>
    </row>
    <row r="21" spans="1:14" ht="16.5" customHeight="1" x14ac:dyDescent="0.3">
      <c r="A21" s="362" t="s">
        <v>235</v>
      </c>
      <c r="B21" s="362"/>
      <c r="C21" s="362"/>
      <c r="D21" s="362"/>
      <c r="E21" s="362"/>
      <c r="F21" s="362"/>
      <c r="G21" s="362"/>
      <c r="H21" s="362"/>
      <c r="I21" s="362"/>
      <c r="J21" s="362"/>
      <c r="K21" s="239"/>
      <c r="L21" s="239"/>
      <c r="M21" s="239"/>
      <c r="N21" s="239"/>
    </row>
    <row r="22" spans="1:14" x14ac:dyDescent="0.3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</row>
    <row r="23" spans="1:14" ht="28.5" customHeight="1" x14ac:dyDescent="0.3">
      <c r="A23" s="378" t="s">
        <v>53</v>
      </c>
      <c r="B23" s="378"/>
      <c r="C23" s="378"/>
      <c r="D23" s="378"/>
      <c r="E23" s="378"/>
      <c r="F23" s="378"/>
      <c r="G23" s="378"/>
      <c r="H23" s="378"/>
      <c r="I23" s="378"/>
      <c r="J23" s="378"/>
      <c r="K23" s="241"/>
      <c r="L23" s="241"/>
      <c r="M23" s="241"/>
      <c r="N23" s="241"/>
    </row>
    <row r="24" spans="1:14" x14ac:dyDescent="0.3">
      <c r="A24" s="242"/>
      <c r="B24" s="242"/>
      <c r="C24" s="242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</row>
    <row r="25" spans="1:14" ht="15.75" thickBot="1" x14ac:dyDescent="0.35">
      <c r="A25" s="243" t="s">
        <v>276</v>
      </c>
      <c r="B25" s="243"/>
      <c r="C25" s="243"/>
    </row>
    <row r="26" spans="1:14" s="245" customFormat="1" ht="15" customHeight="1" x14ac:dyDescent="0.3">
      <c r="A26" s="379" t="s">
        <v>13</v>
      </c>
      <c r="B26" s="377" t="s">
        <v>54</v>
      </c>
      <c r="C26" s="377"/>
      <c r="D26" s="377"/>
      <c r="E26" s="377"/>
      <c r="F26" s="377"/>
      <c r="G26" s="377"/>
      <c r="H26" s="377"/>
      <c r="I26" s="377"/>
      <c r="J26" s="377"/>
      <c r="K26" s="244"/>
    </row>
    <row r="27" spans="1:14" s="245" customFormat="1" ht="13.5" customHeight="1" thickBot="1" x14ac:dyDescent="0.35">
      <c r="A27" s="380"/>
      <c r="B27" s="377"/>
      <c r="C27" s="377"/>
      <c r="D27" s="377"/>
      <c r="E27" s="377"/>
      <c r="F27" s="377"/>
      <c r="G27" s="377"/>
      <c r="H27" s="377"/>
      <c r="I27" s="377"/>
      <c r="J27" s="377"/>
      <c r="K27" s="244"/>
    </row>
    <row r="28" spans="1:14" ht="15" customHeight="1" x14ac:dyDescent="0.3">
      <c r="A28" s="373">
        <v>1</v>
      </c>
      <c r="B28" s="376" t="s">
        <v>286</v>
      </c>
      <c r="C28" s="376"/>
      <c r="D28" s="376"/>
      <c r="E28" s="376"/>
      <c r="F28" s="376"/>
      <c r="G28" s="376"/>
      <c r="H28" s="376"/>
      <c r="I28" s="376"/>
      <c r="J28" s="376"/>
      <c r="K28" s="246"/>
    </row>
    <row r="29" spans="1:14" ht="51" customHeight="1" thickBot="1" x14ac:dyDescent="0.35">
      <c r="A29" s="374"/>
      <c r="B29" s="375"/>
      <c r="C29" s="375"/>
      <c r="D29" s="375"/>
      <c r="E29" s="375"/>
      <c r="F29" s="375"/>
      <c r="G29" s="375"/>
      <c r="H29" s="375"/>
      <c r="I29" s="375"/>
      <c r="J29" s="375"/>
      <c r="K29" s="247"/>
    </row>
    <row r="30" spans="1:14" x14ac:dyDescent="0.3">
      <c r="A30" s="248"/>
      <c r="B30" s="232"/>
      <c r="C30" s="232"/>
      <c r="D30" s="249"/>
      <c r="E30" s="249"/>
      <c r="F30" s="249"/>
      <c r="G30" s="249"/>
      <c r="H30" s="249"/>
      <c r="I30" s="249"/>
      <c r="J30" s="249"/>
      <c r="K30" s="249"/>
      <c r="L30" s="249"/>
      <c r="M30" s="249"/>
    </row>
    <row r="31" spans="1:14" x14ac:dyDescent="0.3">
      <c r="A31" s="368" t="s">
        <v>55</v>
      </c>
      <c r="B31" s="368"/>
      <c r="C31" s="368"/>
      <c r="D31" s="368"/>
      <c r="E31" s="368"/>
      <c r="F31" s="368"/>
      <c r="G31" s="368"/>
      <c r="H31" s="368"/>
    </row>
    <row r="32" spans="1:14" x14ac:dyDescent="0.3">
      <c r="A32" s="368" t="s">
        <v>57</v>
      </c>
      <c r="B32" s="368"/>
      <c r="C32" s="368"/>
      <c r="D32" s="368"/>
      <c r="E32" s="368"/>
      <c r="F32" s="368"/>
      <c r="G32" s="368"/>
      <c r="H32" s="368"/>
    </row>
    <row r="33" spans="1:7" ht="14.25" customHeight="1" x14ac:dyDescent="0.3">
      <c r="A33" s="368" t="s">
        <v>45</v>
      </c>
      <c r="B33" s="368"/>
      <c r="C33" s="368"/>
      <c r="D33" s="368"/>
      <c r="E33" s="368"/>
      <c r="F33" s="368"/>
      <c r="G33" s="250"/>
    </row>
    <row r="34" spans="1:7" x14ac:dyDescent="0.3">
      <c r="A34" s="372" t="s">
        <v>56</v>
      </c>
      <c r="B34" s="372"/>
      <c r="C34" s="372"/>
      <c r="D34" s="372"/>
      <c r="E34" s="235"/>
      <c r="F34" s="251"/>
      <c r="G34" s="251"/>
    </row>
    <row r="35" spans="1:7" x14ac:dyDescent="0.3">
      <c r="A35" s="252"/>
      <c r="B35" s="252"/>
      <c r="C35" s="252"/>
      <c r="D35" s="251"/>
      <c r="E35" s="251"/>
      <c r="F35" s="251"/>
      <c r="G35" s="251"/>
    </row>
    <row r="66" spans="1:10" ht="18" x14ac:dyDescent="0.35">
      <c r="A66" s="253"/>
      <c r="H66" s="21"/>
      <c r="I66" s="21" t="s">
        <v>287</v>
      </c>
      <c r="J66" s="21"/>
    </row>
  </sheetData>
  <mergeCells count="29">
    <mergeCell ref="A15:J15"/>
    <mergeCell ref="B26:J27"/>
    <mergeCell ref="A23:J23"/>
    <mergeCell ref="A21:J21"/>
    <mergeCell ref="A26:A27"/>
    <mergeCell ref="A16:J16"/>
    <mergeCell ref="A17:J17"/>
    <mergeCell ref="A18:J18"/>
    <mergeCell ref="A19:J19"/>
    <mergeCell ref="A20:J20"/>
    <mergeCell ref="A34:D34"/>
    <mergeCell ref="A31:H31"/>
    <mergeCell ref="A32:H32"/>
    <mergeCell ref="A33:F33"/>
    <mergeCell ref="A28:A29"/>
    <mergeCell ref="B29:J29"/>
    <mergeCell ref="B28:J28"/>
    <mergeCell ref="A4:C4"/>
    <mergeCell ref="A3:E3"/>
    <mergeCell ref="F3:G3"/>
    <mergeCell ref="H3:I3"/>
    <mergeCell ref="A7:G7"/>
    <mergeCell ref="A5:C5"/>
    <mergeCell ref="F8:I8"/>
    <mergeCell ref="F9:I9"/>
    <mergeCell ref="A12:J12"/>
    <mergeCell ref="A13:J13"/>
    <mergeCell ref="A14:J14"/>
    <mergeCell ref="A11:J11"/>
  </mergeCells>
  <phoneticPr fontId="2" type="noConversion"/>
  <pageMargins left="0.35433070866141736" right="0.23622047244094491" top="0.43307086614173229" bottom="0.23622047244094491" header="0.31496062992125984" footer="0.23622047244094491"/>
  <pageSetup paperSize="9" scale="7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view="pageLayout" topLeftCell="A28" zoomScaleNormal="100" workbookViewId="0">
      <selection activeCell="B59" sqref="B59"/>
    </sheetView>
  </sheetViews>
  <sheetFormatPr defaultRowHeight="12.75" x14ac:dyDescent="0.2"/>
  <cols>
    <col min="1" max="1" width="13.42578125" customWidth="1"/>
    <col min="2" max="2" width="53.140625" customWidth="1"/>
    <col min="3" max="3" width="16.140625" customWidth="1"/>
    <col min="4" max="4" width="13.5703125" customWidth="1"/>
  </cols>
  <sheetData>
    <row r="1" spans="1:40" ht="15.75" x14ac:dyDescent="0.25">
      <c r="A1" s="2" t="s">
        <v>37</v>
      </c>
      <c r="B1" s="3"/>
      <c r="C1" s="4"/>
      <c r="D1" s="4"/>
      <c r="O1" t="s">
        <v>61</v>
      </c>
      <c r="Q1">
        <v>2011</v>
      </c>
      <c r="S1" t="s">
        <v>62</v>
      </c>
      <c r="AA1" t="s">
        <v>63</v>
      </c>
      <c r="AN1" t="s">
        <v>64</v>
      </c>
    </row>
    <row r="2" spans="1:40" ht="15.75" x14ac:dyDescent="0.25">
      <c r="A2" s="2" t="s">
        <v>38</v>
      </c>
      <c r="B2" s="3"/>
      <c r="C2" s="4"/>
      <c r="D2" s="4"/>
      <c r="O2" t="s">
        <v>65</v>
      </c>
      <c r="Q2">
        <v>2012</v>
      </c>
      <c r="S2" t="s">
        <v>66</v>
      </c>
      <c r="AA2" t="s">
        <v>67</v>
      </c>
      <c r="AN2" t="s">
        <v>68</v>
      </c>
    </row>
    <row r="3" spans="1:40" ht="15.75" x14ac:dyDescent="0.25">
      <c r="A3" s="2" t="s">
        <v>39</v>
      </c>
      <c r="B3" s="3"/>
      <c r="C3" s="4"/>
      <c r="D3" s="4"/>
      <c r="O3" t="s">
        <v>69</v>
      </c>
      <c r="Q3">
        <v>2013</v>
      </c>
      <c r="S3" t="s">
        <v>70</v>
      </c>
      <c r="AA3" t="s">
        <v>71</v>
      </c>
      <c r="AN3" t="s">
        <v>72</v>
      </c>
    </row>
    <row r="4" spans="1:40" ht="15.75" x14ac:dyDescent="0.25">
      <c r="A4" s="2" t="s">
        <v>40</v>
      </c>
      <c r="B4" s="3"/>
      <c r="C4" s="4"/>
      <c r="D4" s="4"/>
      <c r="O4" t="s">
        <v>73</v>
      </c>
      <c r="Q4">
        <v>2014</v>
      </c>
      <c r="S4" t="s">
        <v>74</v>
      </c>
      <c r="AA4" t="s">
        <v>75</v>
      </c>
      <c r="AN4" t="s">
        <v>76</v>
      </c>
    </row>
    <row r="5" spans="1:40" ht="15.75" x14ac:dyDescent="0.25">
      <c r="A5" s="2" t="s">
        <v>41</v>
      </c>
      <c r="B5" s="3"/>
      <c r="C5" s="4"/>
      <c r="D5" s="4"/>
      <c r="O5" t="s">
        <v>77</v>
      </c>
      <c r="Q5">
        <v>2015</v>
      </c>
      <c r="S5" t="s">
        <v>78</v>
      </c>
      <c r="AA5" t="s">
        <v>79</v>
      </c>
      <c r="AN5" t="s">
        <v>80</v>
      </c>
    </row>
    <row r="6" spans="1:40" ht="15.75" x14ac:dyDescent="0.25">
      <c r="A6" s="2" t="s">
        <v>42</v>
      </c>
      <c r="B6" s="3"/>
      <c r="C6" s="4"/>
      <c r="D6" s="4"/>
      <c r="O6" t="s">
        <v>81</v>
      </c>
      <c r="S6" t="s">
        <v>82</v>
      </c>
      <c r="AA6" t="s">
        <v>83</v>
      </c>
      <c r="AN6" t="s">
        <v>84</v>
      </c>
    </row>
    <row r="7" spans="1:40" x14ac:dyDescent="0.2">
      <c r="A7" s="5"/>
      <c r="B7" s="5"/>
      <c r="O7" t="s">
        <v>85</v>
      </c>
      <c r="S7" t="s">
        <v>86</v>
      </c>
      <c r="AA7" t="s">
        <v>87</v>
      </c>
      <c r="AN7" t="s">
        <v>88</v>
      </c>
    </row>
    <row r="8" spans="1:40" ht="19.5" customHeight="1" x14ac:dyDescent="0.2">
      <c r="A8" s="388" t="s">
        <v>200</v>
      </c>
      <c r="B8" s="389"/>
      <c r="C8" s="389"/>
      <c r="D8" s="389"/>
      <c r="E8" s="390"/>
      <c r="O8" t="s">
        <v>89</v>
      </c>
      <c r="S8" t="s">
        <v>90</v>
      </c>
      <c r="AA8" t="s">
        <v>91</v>
      </c>
      <c r="AN8" t="s">
        <v>92</v>
      </c>
    </row>
    <row r="9" spans="1:40" ht="15" customHeight="1" thickBot="1" x14ac:dyDescent="0.25">
      <c r="A9" s="397"/>
      <c r="B9" s="398"/>
      <c r="C9" s="398"/>
      <c r="D9" s="398"/>
      <c r="E9" s="398"/>
      <c r="O9" t="s">
        <v>93</v>
      </c>
      <c r="AA9" t="s">
        <v>94</v>
      </c>
      <c r="AN9" t="s">
        <v>95</v>
      </c>
    </row>
    <row r="10" spans="1:40" ht="20.25" customHeight="1" x14ac:dyDescent="0.2">
      <c r="A10" s="391" t="s">
        <v>17</v>
      </c>
      <c r="B10" s="393" t="s">
        <v>144</v>
      </c>
      <c r="C10" s="393" t="s">
        <v>201</v>
      </c>
      <c r="D10" s="393" t="s">
        <v>145</v>
      </c>
      <c r="E10" s="395" t="s">
        <v>133</v>
      </c>
      <c r="O10" t="s">
        <v>96</v>
      </c>
      <c r="AA10" t="s">
        <v>97</v>
      </c>
      <c r="AN10" t="s">
        <v>98</v>
      </c>
    </row>
    <row r="11" spans="1:40" ht="73.5" customHeight="1" thickBot="1" x14ac:dyDescent="0.25">
      <c r="A11" s="392"/>
      <c r="B11" s="394"/>
      <c r="C11" s="394"/>
      <c r="D11" s="394"/>
      <c r="E11" s="396"/>
      <c r="O11" t="s">
        <v>99</v>
      </c>
      <c r="AA11" t="s">
        <v>100</v>
      </c>
      <c r="AN11" t="s">
        <v>101</v>
      </c>
    </row>
    <row r="12" spans="1:40" ht="15.75" x14ac:dyDescent="0.25">
      <c r="A12" s="6">
        <v>1</v>
      </c>
      <c r="B12" s="7"/>
      <c r="C12" s="8"/>
      <c r="D12" s="8"/>
      <c r="E12" s="18"/>
      <c r="O12" t="s">
        <v>102</v>
      </c>
      <c r="AA12" t="s">
        <v>103</v>
      </c>
      <c r="AN12" t="s">
        <v>104</v>
      </c>
    </row>
    <row r="13" spans="1:40" ht="15.75" x14ac:dyDescent="0.25">
      <c r="A13" s="9">
        <f>A12+1</f>
        <v>2</v>
      </c>
      <c r="B13" s="10"/>
      <c r="C13" s="11"/>
      <c r="D13" s="11"/>
      <c r="E13" s="19"/>
      <c r="AA13" t="s">
        <v>105</v>
      </c>
      <c r="AN13" t="s">
        <v>106</v>
      </c>
    </row>
    <row r="14" spans="1:40" ht="15.75" x14ac:dyDescent="0.25">
      <c r="A14" s="9">
        <f t="shared" ref="A14:A42" si="0">A13+1</f>
        <v>3</v>
      </c>
      <c r="B14" s="10"/>
      <c r="C14" s="11"/>
      <c r="D14" s="11"/>
      <c r="E14" s="19"/>
      <c r="AA14" t="s">
        <v>107</v>
      </c>
      <c r="AN14" t="s">
        <v>108</v>
      </c>
    </row>
    <row r="15" spans="1:40" ht="15.75" x14ac:dyDescent="0.25">
      <c r="A15" s="9">
        <f t="shared" si="0"/>
        <v>4</v>
      </c>
      <c r="B15" s="10"/>
      <c r="C15" s="11"/>
      <c r="D15" s="11"/>
      <c r="E15" s="19"/>
      <c r="AA15" t="s">
        <v>109</v>
      </c>
      <c r="AN15" t="s">
        <v>110</v>
      </c>
    </row>
    <row r="16" spans="1:40" ht="15.75" x14ac:dyDescent="0.25">
      <c r="A16" s="9">
        <f t="shared" si="0"/>
        <v>5</v>
      </c>
      <c r="B16" s="10"/>
      <c r="C16" s="11"/>
      <c r="D16" s="11"/>
      <c r="E16" s="19"/>
      <c r="AA16" t="s">
        <v>111</v>
      </c>
      <c r="AN16" t="s">
        <v>112</v>
      </c>
    </row>
    <row r="17" spans="1:40" ht="15.75" x14ac:dyDescent="0.25">
      <c r="A17" s="9">
        <f t="shared" si="0"/>
        <v>6</v>
      </c>
      <c r="B17" s="10"/>
      <c r="C17" s="11"/>
      <c r="D17" s="11"/>
      <c r="E17" s="19"/>
      <c r="AA17" t="s">
        <v>113</v>
      </c>
      <c r="AN17" t="s">
        <v>114</v>
      </c>
    </row>
    <row r="18" spans="1:40" ht="15.75" x14ac:dyDescent="0.25">
      <c r="A18" s="9">
        <f t="shared" si="0"/>
        <v>7</v>
      </c>
      <c r="B18" s="10"/>
      <c r="C18" s="11"/>
      <c r="D18" s="11"/>
      <c r="E18" s="19"/>
      <c r="AA18" t="s">
        <v>115</v>
      </c>
      <c r="AN18" t="s">
        <v>116</v>
      </c>
    </row>
    <row r="19" spans="1:40" ht="15.75" x14ac:dyDescent="0.25">
      <c r="A19" s="9">
        <f t="shared" si="0"/>
        <v>8</v>
      </c>
      <c r="B19" s="10"/>
      <c r="C19" s="11"/>
      <c r="D19" s="11"/>
      <c r="E19" s="19"/>
      <c r="AA19" t="s">
        <v>117</v>
      </c>
      <c r="AN19" t="s">
        <v>118</v>
      </c>
    </row>
    <row r="20" spans="1:40" ht="15.75" x14ac:dyDescent="0.25">
      <c r="A20" s="9">
        <f t="shared" si="0"/>
        <v>9</v>
      </c>
      <c r="B20" s="10"/>
      <c r="C20" s="11"/>
      <c r="D20" s="11"/>
      <c r="E20" s="19"/>
      <c r="AA20" t="s">
        <v>119</v>
      </c>
      <c r="AN20" t="s">
        <v>120</v>
      </c>
    </row>
    <row r="21" spans="1:40" ht="15.75" x14ac:dyDescent="0.25">
      <c r="A21" s="9">
        <f t="shared" si="0"/>
        <v>10</v>
      </c>
      <c r="B21" s="10"/>
      <c r="C21" s="11"/>
      <c r="D21" s="11"/>
      <c r="E21" s="19"/>
      <c r="AA21" t="s">
        <v>121</v>
      </c>
      <c r="AN21" t="s">
        <v>122</v>
      </c>
    </row>
    <row r="22" spans="1:40" ht="15.75" x14ac:dyDescent="0.25">
      <c r="A22" s="9">
        <f t="shared" si="0"/>
        <v>11</v>
      </c>
      <c r="B22" s="10"/>
      <c r="C22" s="11"/>
      <c r="D22" s="11"/>
      <c r="E22" s="19"/>
      <c r="AA22" t="s">
        <v>123</v>
      </c>
    </row>
    <row r="23" spans="1:40" ht="15.75" x14ac:dyDescent="0.25">
      <c r="A23" s="9">
        <f t="shared" si="0"/>
        <v>12</v>
      </c>
      <c r="B23" s="10"/>
      <c r="C23" s="11"/>
      <c r="D23" s="11"/>
      <c r="E23" s="19"/>
      <c r="AA23" t="s">
        <v>124</v>
      </c>
    </row>
    <row r="24" spans="1:40" ht="15.75" x14ac:dyDescent="0.25">
      <c r="A24" s="9">
        <f t="shared" si="0"/>
        <v>13</v>
      </c>
      <c r="B24" s="10"/>
      <c r="C24" s="11"/>
      <c r="D24" s="11"/>
      <c r="E24" s="19"/>
      <c r="AA24" t="s">
        <v>125</v>
      </c>
    </row>
    <row r="25" spans="1:40" ht="15.75" x14ac:dyDescent="0.25">
      <c r="A25" s="9">
        <f t="shared" si="0"/>
        <v>14</v>
      </c>
      <c r="B25" s="10"/>
      <c r="C25" s="11"/>
      <c r="D25" s="11"/>
      <c r="E25" s="19"/>
      <c r="AA25" t="s">
        <v>126</v>
      </c>
    </row>
    <row r="26" spans="1:40" ht="15.75" x14ac:dyDescent="0.25">
      <c r="A26" s="9">
        <f t="shared" si="0"/>
        <v>15</v>
      </c>
      <c r="B26" s="10"/>
      <c r="C26" s="11"/>
      <c r="D26" s="11"/>
      <c r="E26" s="19"/>
      <c r="AA26" t="s">
        <v>127</v>
      </c>
    </row>
    <row r="27" spans="1:40" ht="15.75" x14ac:dyDescent="0.25">
      <c r="A27" s="9">
        <f t="shared" si="0"/>
        <v>16</v>
      </c>
      <c r="B27" s="10"/>
      <c r="C27" s="11"/>
      <c r="D27" s="11"/>
      <c r="E27" s="19"/>
      <c r="AA27" t="s">
        <v>128</v>
      </c>
    </row>
    <row r="28" spans="1:40" ht="15.75" x14ac:dyDescent="0.25">
      <c r="A28" s="9">
        <f t="shared" si="0"/>
        <v>17</v>
      </c>
      <c r="B28" s="10"/>
      <c r="C28" s="11"/>
      <c r="D28" s="11"/>
      <c r="E28" s="19"/>
      <c r="AA28" t="s">
        <v>129</v>
      </c>
    </row>
    <row r="29" spans="1:40" ht="15.75" x14ac:dyDescent="0.25">
      <c r="A29" s="9">
        <f t="shared" si="0"/>
        <v>18</v>
      </c>
      <c r="B29" s="10"/>
      <c r="C29" s="11"/>
      <c r="D29" s="11"/>
      <c r="E29" s="19"/>
      <c r="AA29" t="s">
        <v>130</v>
      </c>
    </row>
    <row r="30" spans="1:40" ht="15.75" x14ac:dyDescent="0.25">
      <c r="A30" s="9">
        <f t="shared" si="0"/>
        <v>19</v>
      </c>
      <c r="B30" s="10"/>
      <c r="C30" s="11"/>
      <c r="D30" s="11"/>
      <c r="E30" s="19"/>
      <c r="AA30" t="s">
        <v>131</v>
      </c>
    </row>
    <row r="31" spans="1:40" ht="15.75" x14ac:dyDescent="0.25">
      <c r="A31" s="9">
        <f t="shared" si="0"/>
        <v>20</v>
      </c>
      <c r="B31" s="10"/>
      <c r="C31" s="11"/>
      <c r="D31" s="11"/>
      <c r="E31" s="19"/>
      <c r="AA31" t="s">
        <v>132</v>
      </c>
    </row>
    <row r="32" spans="1:40" ht="15.75" x14ac:dyDescent="0.25">
      <c r="A32" s="9">
        <f t="shared" si="0"/>
        <v>21</v>
      </c>
      <c r="B32" s="10"/>
      <c r="C32" s="11"/>
      <c r="D32" s="11"/>
      <c r="E32" s="19"/>
    </row>
    <row r="33" spans="1:5" ht="15.75" x14ac:dyDescent="0.25">
      <c r="A33" s="9">
        <f t="shared" si="0"/>
        <v>22</v>
      </c>
      <c r="B33" s="10"/>
      <c r="C33" s="11"/>
      <c r="D33" s="11"/>
      <c r="E33" s="19"/>
    </row>
    <row r="34" spans="1:5" ht="15.75" x14ac:dyDescent="0.25">
      <c r="A34" s="9">
        <f t="shared" si="0"/>
        <v>23</v>
      </c>
      <c r="B34" s="10"/>
      <c r="C34" s="11"/>
      <c r="D34" s="11"/>
      <c r="E34" s="19"/>
    </row>
    <row r="35" spans="1:5" ht="15.75" x14ac:dyDescent="0.25">
      <c r="A35" s="9">
        <f t="shared" si="0"/>
        <v>24</v>
      </c>
      <c r="B35" s="10"/>
      <c r="C35" s="11"/>
      <c r="D35" s="11"/>
      <c r="E35" s="19"/>
    </row>
    <row r="36" spans="1:5" ht="15.75" x14ac:dyDescent="0.25">
      <c r="A36" s="9">
        <f t="shared" si="0"/>
        <v>25</v>
      </c>
      <c r="B36" s="10"/>
      <c r="C36" s="11"/>
      <c r="D36" s="11"/>
      <c r="E36" s="19"/>
    </row>
    <row r="37" spans="1:5" ht="15.75" x14ac:dyDescent="0.25">
      <c r="A37" s="9">
        <f t="shared" si="0"/>
        <v>26</v>
      </c>
      <c r="B37" s="10"/>
      <c r="C37" s="11"/>
      <c r="D37" s="11"/>
      <c r="E37" s="19"/>
    </row>
    <row r="38" spans="1:5" ht="15.75" x14ac:dyDescent="0.25">
      <c r="A38" s="9">
        <f t="shared" si="0"/>
        <v>27</v>
      </c>
      <c r="B38" s="10"/>
      <c r="C38" s="11"/>
      <c r="D38" s="11"/>
      <c r="E38" s="19"/>
    </row>
    <row r="39" spans="1:5" ht="15.75" x14ac:dyDescent="0.25">
      <c r="A39" s="9">
        <f t="shared" si="0"/>
        <v>28</v>
      </c>
      <c r="B39" s="10"/>
      <c r="C39" s="11"/>
      <c r="D39" s="11"/>
      <c r="E39" s="19"/>
    </row>
    <row r="40" spans="1:5" ht="15.75" x14ac:dyDescent="0.25">
      <c r="A40" s="9">
        <f t="shared" si="0"/>
        <v>29</v>
      </c>
      <c r="B40" s="10"/>
      <c r="C40" s="11"/>
      <c r="D40" s="11"/>
      <c r="E40" s="19"/>
    </row>
    <row r="41" spans="1:5" ht="15.75" x14ac:dyDescent="0.25">
      <c r="A41" s="9">
        <f t="shared" si="0"/>
        <v>30</v>
      </c>
      <c r="B41" s="10"/>
      <c r="C41" s="11"/>
      <c r="D41" s="11"/>
      <c r="E41" s="19"/>
    </row>
    <row r="42" spans="1:5" ht="15.75" x14ac:dyDescent="0.2">
      <c r="A42" s="12">
        <f t="shared" si="0"/>
        <v>31</v>
      </c>
      <c r="B42" s="13"/>
      <c r="C42" s="14"/>
      <c r="D42" s="11"/>
      <c r="E42" s="19"/>
    </row>
    <row r="43" spans="1:5" ht="15.75" x14ac:dyDescent="0.2">
      <c r="A43" s="381" t="s">
        <v>43</v>
      </c>
      <c r="B43" s="382"/>
      <c r="C43" s="20">
        <f>SUM(C12:C42)</f>
        <v>0</v>
      </c>
      <c r="D43" s="20">
        <f>SUM(D12:D42)</f>
        <v>0</v>
      </c>
      <c r="E43" s="20">
        <f>SUM(E12:E42)</f>
        <v>0</v>
      </c>
    </row>
    <row r="44" spans="1:5" ht="30" customHeight="1" thickBot="1" x14ac:dyDescent="0.25">
      <c r="A44" s="383" t="s">
        <v>146</v>
      </c>
      <c r="B44" s="384"/>
      <c r="C44" s="385" t="e">
        <f>C43/E43</f>
        <v>#DIV/0!</v>
      </c>
      <c r="D44" s="386"/>
      <c r="E44" s="387"/>
    </row>
    <row r="45" spans="1:5" x14ac:dyDescent="0.2">
      <c r="A45" t="s">
        <v>134</v>
      </c>
    </row>
    <row r="47" spans="1:5" ht="15.75" x14ac:dyDescent="0.25">
      <c r="A47" s="15" t="s">
        <v>44</v>
      </c>
      <c r="B47" s="16"/>
      <c r="C47" s="16"/>
      <c r="D47" s="16"/>
      <c r="E47" s="16"/>
    </row>
    <row r="48" spans="1:5" ht="15.75" x14ac:dyDescent="0.25">
      <c r="A48" s="17" t="s">
        <v>45</v>
      </c>
      <c r="C48" t="s">
        <v>26</v>
      </c>
    </row>
    <row r="49" spans="1:5" ht="12" customHeight="1" x14ac:dyDescent="0.2"/>
    <row r="50" spans="1:5" ht="15.75" x14ac:dyDescent="0.25">
      <c r="A50" s="15" t="s">
        <v>203</v>
      </c>
      <c r="B50" s="16"/>
      <c r="C50" s="16"/>
      <c r="D50" s="16"/>
      <c r="E50" s="16"/>
    </row>
    <row r="51" spans="1:5" ht="15.75" x14ac:dyDescent="0.25">
      <c r="A51" s="17" t="s">
        <v>45</v>
      </c>
      <c r="C51" t="s">
        <v>26</v>
      </c>
    </row>
    <row r="52" spans="1:5" ht="15.75" x14ac:dyDescent="0.25">
      <c r="A52" s="17"/>
    </row>
    <row r="53" spans="1:5" ht="15.75" x14ac:dyDescent="0.25">
      <c r="A53" s="15" t="s">
        <v>202</v>
      </c>
      <c r="B53" s="16"/>
      <c r="C53" s="16"/>
      <c r="D53" s="16"/>
      <c r="E53" s="16"/>
    </row>
    <row r="54" spans="1:5" ht="15.75" x14ac:dyDescent="0.25">
      <c r="A54" s="17" t="s">
        <v>45</v>
      </c>
      <c r="C54" t="s">
        <v>26</v>
      </c>
    </row>
    <row r="56" spans="1:5" ht="15.75" x14ac:dyDescent="0.25">
      <c r="A56" s="17" t="s">
        <v>204</v>
      </c>
    </row>
    <row r="60" spans="1:5" x14ac:dyDescent="0.2">
      <c r="B60" s="1"/>
    </row>
  </sheetData>
  <mergeCells count="10">
    <mergeCell ref="A43:B43"/>
    <mergeCell ref="A44:B44"/>
    <mergeCell ref="C44:E44"/>
    <mergeCell ref="A8:E8"/>
    <mergeCell ref="A10:A11"/>
    <mergeCell ref="B10:B11"/>
    <mergeCell ref="C10:C11"/>
    <mergeCell ref="D10:D11"/>
    <mergeCell ref="E10:E11"/>
    <mergeCell ref="A9:E9"/>
  </mergeCells>
  <phoneticPr fontId="2" type="noConversion"/>
  <dataValidations disablePrompts="1" count="5">
    <dataValidation type="list" allowBlank="1" showInputMessage="1" showErrorMessage="1" prompt="Selectaţi programul gestionat. ACIS, ACP, AA, ANRMAP, UCAVP/CVAP vor selecta Instrumente Structurale." sqref="A9">
      <formula1>programe</formula1>
    </dataValidation>
    <dataValidation type="list" allowBlank="1" showInputMessage="1" showErrorMessage="1" prompt="Selectaţi funcţia deţinută." sqref="B4">
      <formula1>Functii</formula1>
    </dataValidation>
    <dataValidation type="list" allowBlank="1" showInputMessage="1" showErrorMessage="1" promptTitle="Selectati institutia." sqref="B1">
      <formula1>Institutii</formula1>
    </dataValidation>
    <dataValidation type="list" allowBlank="1" showInputMessage="1" showErrorMessage="1" prompt="Selectaţi anul pentru care se completează formularul." sqref="B6">
      <formula1>Anul</formula1>
    </dataValidation>
    <dataValidation type="list" allowBlank="1" showInputMessage="1" showErrorMessage="1" prompt="Selectaţi luna pentru care se completează formularul." sqref="B5">
      <formula1>Luna</formula1>
    </dataValidation>
  </dataValidations>
  <printOptions horizontalCentered="1" verticalCentered="1"/>
  <pageMargins left="0.23622047244094491" right="0.23622047244094491" top="0.27559055118110237" bottom="0.55118110236220474" header="0.27559055118110237" footer="0.2362204724409449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Pagina de garda</vt:lpstr>
      <vt:lpstr>5.1 Cheltuieli salariale</vt:lpstr>
      <vt:lpstr>5.2 Chelt.manag.proiect</vt:lpstr>
      <vt:lpstr>5.3Chelt cu deplasarile </vt:lpstr>
      <vt:lpstr>5.4Chelt subventii,burse,premii</vt:lpstr>
      <vt:lpstr>6.Sit chelt eligibile</vt:lpstr>
      <vt:lpstr>7.Împărțire pe surse de finanț</vt:lpstr>
      <vt:lpstr>8.Justificare</vt:lpstr>
      <vt:lpstr>Formular timp de lucru</vt:lpstr>
      <vt:lpstr>Anul</vt:lpstr>
      <vt:lpstr>Functii</vt:lpstr>
      <vt:lpstr>Institutii</vt:lpstr>
      <vt:lpstr>Luna</vt:lpstr>
      <vt:lpstr>'5.1 Cheltuieli salariale'!Print_Area</vt:lpstr>
      <vt:lpstr>'5.2 Chelt.manag.proiect'!Print_Area</vt:lpstr>
      <vt:lpstr>'5.3Chelt cu deplasarile '!Print_Area</vt:lpstr>
      <vt:lpstr>'5.4Chelt subventii,burse,premii'!Print_Area</vt:lpstr>
      <vt:lpstr>'7.Împărțire pe surse de finanț'!Print_Area</vt:lpstr>
      <vt:lpstr>'8.Justificare'!Print_Area</vt:lpstr>
      <vt:lpstr>'Formular timp de lucru'!Print_Area</vt:lpstr>
      <vt:lpstr>'Pagina de garda'!Print_Area</vt:lpstr>
      <vt:lpstr>programe</vt:lpstr>
    </vt:vector>
  </TitlesOfParts>
  <Company>ACIS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anca.voinea</dc:creator>
  <cp:lastModifiedBy>Roxana Alina Dragan</cp:lastModifiedBy>
  <cp:lastPrinted>2017-03-14T09:54:49Z</cp:lastPrinted>
  <dcterms:created xsi:type="dcterms:W3CDTF">2010-03-08T10:35:56Z</dcterms:created>
  <dcterms:modified xsi:type="dcterms:W3CDTF">2017-03-14T09:55:20Z</dcterms:modified>
</cp:coreProperties>
</file>