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 serviciu\Cereri lucrate\POC\Monitorizari\"/>
    </mc:Choice>
  </mc:AlternateContent>
  <bookViews>
    <workbookView xWindow="0" yWindow="0" windowWidth="20490" windowHeight="7755"/>
  </bookViews>
  <sheets>
    <sheet name="PO" sheetId="1" r:id="rId1"/>
    <sheet name="Sheet1" sheetId="2" r:id="rId2"/>
  </sheets>
  <definedNames>
    <definedName name="_xlnm.Print_Area" localSheetId="0">PO!$B$2:$AL$209</definedName>
  </definedNames>
  <calcPr calcId="152511"/>
</workbook>
</file>

<file path=xl/calcChain.xml><?xml version="1.0" encoding="utf-8"?>
<calcChain xmlns="http://schemas.openxmlformats.org/spreadsheetml/2006/main">
  <c r="Z56" i="1" l="1"/>
  <c r="Z55" i="1"/>
  <c r="Z54" i="1"/>
  <c r="Z53" i="1"/>
  <c r="AI172" i="1" l="1"/>
  <c r="AG172" i="1"/>
  <c r="AE172" i="1"/>
  <c r="E172" i="1" l="1"/>
  <c r="H172" i="1"/>
  <c r="I172" i="1"/>
  <c r="L172" i="1" l="1"/>
  <c r="M172" i="1"/>
  <c r="H58" i="1"/>
  <c r="H209" i="1" s="1"/>
  <c r="I58" i="1"/>
  <c r="I209" i="1" s="1"/>
  <c r="L58" i="1"/>
  <c r="M58" i="1"/>
  <c r="E58" i="1"/>
  <c r="E209" i="1" s="1"/>
  <c r="AI209" i="1" l="1"/>
  <c r="AG209" i="1"/>
  <c r="AE209" i="1"/>
  <c r="R13" i="1" l="1"/>
  <c r="T13" i="1"/>
  <c r="U13" i="1"/>
  <c r="W13" i="1"/>
  <c r="X13" i="1"/>
  <c r="Z13" i="1"/>
  <c r="AA13" i="1"/>
  <c r="AB13" i="1"/>
  <c r="AD13" i="1"/>
  <c r="P13" i="1"/>
  <c r="AC13" i="1" l="1"/>
  <c r="AK172" i="1" l="1"/>
  <c r="AH13" i="1" l="1"/>
  <c r="AJ13" i="1" l="1"/>
  <c r="AK58" i="1"/>
  <c r="AK13" i="1"/>
  <c r="W209" i="1"/>
  <c r="X209" i="1"/>
  <c r="Z209" i="1"/>
  <c r="AA209" i="1"/>
  <c r="AC209" i="1"/>
  <c r="AD209" i="1"/>
  <c r="U209" i="1"/>
  <c r="T209" i="1"/>
  <c r="AJ58" i="1"/>
  <c r="AH58" i="1" l="1"/>
  <c r="AF58" i="1"/>
  <c r="AF172" i="1"/>
  <c r="AK209" i="1"/>
  <c r="L209" i="1"/>
  <c r="M209" i="1"/>
  <c r="AJ172" i="1"/>
  <c r="AJ209" i="1" s="1"/>
  <c r="AH172" i="1"/>
  <c r="AL58" i="1" l="1"/>
  <c r="AH209" i="1"/>
  <c r="AL172" i="1"/>
  <c r="P209" i="1" l="1"/>
  <c r="R209" i="1"/>
  <c r="AF13" i="1"/>
  <c r="AF209" i="1" s="1"/>
  <c r="AL13" i="1" l="1"/>
  <c r="AL209" i="1" s="1"/>
</calcChain>
</file>

<file path=xl/sharedStrings.xml><?xml version="1.0" encoding="utf-8"?>
<sst xmlns="http://schemas.openxmlformats.org/spreadsheetml/2006/main" count="417" uniqueCount="116">
  <si>
    <t>Anexă</t>
  </si>
  <si>
    <t>LEI</t>
  </si>
  <si>
    <t>Cereri la nivel de OI*</t>
  </si>
  <si>
    <t>Cereri la nivel de AM</t>
  </si>
  <si>
    <t>Cereri de rambursare</t>
  </si>
  <si>
    <t>Cereri de plată</t>
  </si>
  <si>
    <t>Cereri de plata</t>
  </si>
  <si>
    <t>în procesare</t>
  </si>
  <si>
    <t>autorizate şi neplătite</t>
  </si>
  <si>
    <t>Nr.</t>
  </si>
  <si>
    <t>Valoare cheltuieli eligibile declarate de beneficiar
(lei)</t>
  </si>
  <si>
    <t>Valoare cheltuieli eligibile 
(lei)</t>
  </si>
  <si>
    <t>Valoare cheltuieli eligibile autorizate de AM
(lei)</t>
  </si>
  <si>
    <t>FEN</t>
  </si>
  <si>
    <t>TOTAL</t>
  </si>
  <si>
    <t>din care FEN**</t>
  </si>
  <si>
    <t>Program Operaţional/AM/OI*</t>
  </si>
  <si>
    <t>TOTAL AM/OI</t>
  </si>
  <si>
    <t>Data intrare</t>
  </si>
  <si>
    <t>Data autorizare</t>
  </si>
  <si>
    <t>Cereri de prefinanțare</t>
  </si>
  <si>
    <t>Valoare 
(lei)</t>
  </si>
  <si>
    <t>Valoare
(lei)</t>
  </si>
  <si>
    <t>Valoare</t>
  </si>
  <si>
    <t xml:space="preserve">TOTAL C Pref., CR si CP la OI si AM </t>
  </si>
  <si>
    <t>Data trimitere la AM</t>
  </si>
  <si>
    <t>29=2+13+15</t>
  </si>
  <si>
    <t>31=6+18+21</t>
  </si>
  <si>
    <t>33=10+24+27</t>
  </si>
  <si>
    <t>34=28+30+32</t>
  </si>
  <si>
    <t>35=29+31+33</t>
  </si>
  <si>
    <t>NR CRT.</t>
  </si>
  <si>
    <t>Cereri de rambursare/prefinantare /plata</t>
  </si>
  <si>
    <t>TOTAL OIPSI AXA II</t>
  </si>
  <si>
    <t>TOTAL AMPOC(AM+OI)</t>
  </si>
  <si>
    <t>TOTAL AM  POC (fara OI)</t>
  </si>
  <si>
    <t>CR 1</t>
  </si>
  <si>
    <t>CR 8</t>
  </si>
  <si>
    <t>CR 6</t>
  </si>
  <si>
    <t>CR 4</t>
  </si>
  <si>
    <t>CR 5</t>
  </si>
  <si>
    <t>CR 3</t>
  </si>
  <si>
    <t>in verificare</t>
  </si>
  <si>
    <t>CR 2</t>
  </si>
  <si>
    <t>CP 1</t>
  </si>
  <si>
    <t>CR 7</t>
  </si>
  <si>
    <t>CR 10</t>
  </si>
  <si>
    <t>CR 11</t>
  </si>
  <si>
    <t>CR 9</t>
  </si>
  <si>
    <t>CR 12</t>
  </si>
  <si>
    <t>CR 14</t>
  </si>
  <si>
    <t>CR 16</t>
  </si>
  <si>
    <t>CR 25</t>
  </si>
  <si>
    <t>CR 15</t>
  </si>
  <si>
    <t>TOTAL OI Cercetare  AXA I</t>
  </si>
  <si>
    <t xml:space="preserve">Tabel de monitorizare a cererilor de prefinanţare/rambursare/plată pentru Programul Operaţional Competitivitate </t>
  </si>
  <si>
    <t>CR 17</t>
  </si>
  <si>
    <t>CR 18</t>
  </si>
  <si>
    <t>CR 13</t>
  </si>
  <si>
    <t>CR3/04.05.2018</t>
  </si>
  <si>
    <t>CR6/04.06.2018</t>
  </si>
  <si>
    <t>CPF2</t>
  </si>
  <si>
    <t>CPF3</t>
  </si>
  <si>
    <t>CR9</t>
  </si>
  <si>
    <t>CP1</t>
  </si>
  <si>
    <t>CP2</t>
  </si>
  <si>
    <t>CR3</t>
  </si>
  <si>
    <t>CR6</t>
  </si>
  <si>
    <t>CR7</t>
  </si>
  <si>
    <t>CR4</t>
  </si>
  <si>
    <t>CR5</t>
  </si>
  <si>
    <t>CR2</t>
  </si>
  <si>
    <t>CPF4</t>
  </si>
  <si>
    <t>CPF6</t>
  </si>
  <si>
    <t>CPF8</t>
  </si>
  <si>
    <t>CPF5</t>
  </si>
  <si>
    <t>CR 26</t>
  </si>
  <si>
    <t>CP 4</t>
  </si>
  <si>
    <t>CP 7</t>
  </si>
  <si>
    <t>CPF 3/21.06.2018</t>
  </si>
  <si>
    <t>CPF 2/18.06.2018</t>
  </si>
  <si>
    <t>CPF 3/15.06.2018</t>
  </si>
  <si>
    <t>CPF 2/19.06.2018</t>
  </si>
  <si>
    <t>CPF5/22.05.2018 redepusa21.06.2018</t>
  </si>
  <si>
    <t>CPF7/26.06.2018</t>
  </si>
  <si>
    <t>CR7/31.05.2018</t>
  </si>
  <si>
    <t>CR8/25.05.2018</t>
  </si>
  <si>
    <t>CR7/11.06.2018</t>
  </si>
  <si>
    <t>CR5/13.06.2018</t>
  </si>
  <si>
    <t>CR12/24.05.2018</t>
  </si>
  <si>
    <t>CR11/14.06.2018</t>
  </si>
  <si>
    <t>CR3/21.05.2018</t>
  </si>
  <si>
    <t>CR3/08.05.2018/22.05.2018</t>
  </si>
  <si>
    <t>CR4/26.04.2018</t>
  </si>
  <si>
    <t>CR9/23.04.2018</t>
  </si>
  <si>
    <t>CR9/20.04.2018/24.05.2018</t>
  </si>
  <si>
    <t>CR11/18.06.2018/25.06.2018</t>
  </si>
  <si>
    <t>CR9/20.04.2018/19.06.2018</t>
  </si>
  <si>
    <t>CR5/11.06.2018</t>
  </si>
  <si>
    <t>CR5/31.05.2018/15.06.2018</t>
  </si>
  <si>
    <t>CR3/18.05.2018/6.06.2018</t>
  </si>
  <si>
    <t>CR5/30.05.2018</t>
  </si>
  <si>
    <t>CR3/24.05.2018</t>
  </si>
  <si>
    <t>CR4/04.06.2018</t>
  </si>
  <si>
    <t>CR4/05.06.2018</t>
  </si>
  <si>
    <t>CR4/07.06.2018</t>
  </si>
  <si>
    <t>CR3/12.06.2018</t>
  </si>
  <si>
    <t>CR1/05.06.2018</t>
  </si>
  <si>
    <t>CR8/26.08.2018</t>
  </si>
  <si>
    <t>CR6/05.06.2018</t>
  </si>
  <si>
    <t>CR5/07.06.2018</t>
  </si>
  <si>
    <t>CPL 6/ 24.05.2018</t>
  </si>
  <si>
    <t>CPL 1/ 17.05.2018</t>
  </si>
  <si>
    <t>CPL 1/ 22.06.2018</t>
  </si>
  <si>
    <t>CPL 1/ 30.05.2018</t>
  </si>
  <si>
    <t>CPL1/08.06.2018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</si>
</sst>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[$-418]d\ mmmm\ yyyy;@"/>
    <numFmt numFmtId="166" formatCode="_-* #,##0.00\ _l_e_i_-;\-* #,##0.00\ _l_e_i_-;_-* \-??\ _l_e_i_-;_-@_-"/>
    <numFmt numFmtId="167" formatCode="&quot; &quot;#,##0.00&quot;     &quot;;&quot;-&quot;#,##0.00&quot;     &quot;;&quot; -&quot;00&quot;     &quot;;&quot; &quot;@&quot; &quot;"/>
    <numFmt numFmtId="168" formatCode="[$-409]d\-mmm\-yy;@"/>
    <numFmt numFmtId="169" formatCode="dd\.mm\.yyyy;@"/>
    <numFmt numFmtId="170" formatCode="dd/mm/yyyy;@"/>
    <numFmt numFmtId="171" formatCode="[$-409]d\-mmm\-yyyy;@"/>
  </numFmts>
  <fonts count="5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b/>
      <sz val="10"/>
      <color indexed="63"/>
      <name val="Arial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charset val="238"/>
    </font>
    <font>
      <sz val="12"/>
      <color indexed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9" applyNumberFormat="0" applyAlignment="0" applyProtection="0"/>
    <xf numFmtId="0" fontId="11" fillId="21" borderId="20" applyNumberFormat="0" applyAlignment="0" applyProtection="0"/>
    <xf numFmtId="0" fontId="11" fillId="21" borderId="20" applyNumberFormat="0" applyAlignment="0" applyProtection="0"/>
    <xf numFmtId="166" fontId="6" fillId="0" borderId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9" applyNumberFormat="0" applyAlignment="0" applyProtection="0"/>
    <xf numFmtId="0" fontId="21" fillId="0" borderId="24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6" fillId="0" borderId="0"/>
    <xf numFmtId="0" fontId="23" fillId="0" borderId="0"/>
    <xf numFmtId="0" fontId="24" fillId="0" borderId="0" applyNumberFormat="0" applyBorder="0" applyProtection="0"/>
    <xf numFmtId="0" fontId="2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 applyNumberFormat="0" applyFont="0" applyBorder="0" applyProtection="0"/>
    <xf numFmtId="0" fontId="7" fillId="23" borderId="25" applyNumberFormat="0" applyFont="0" applyAlignment="0" applyProtection="0"/>
    <xf numFmtId="0" fontId="26" fillId="20" borderId="26" applyNumberFormat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30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6" fillId="0" borderId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</cellStyleXfs>
  <cellXfs count="228">
    <xf numFmtId="0" fontId="0" fillId="0" borderId="0" xfId="0"/>
    <xf numFmtId="0" fontId="3" fillId="0" borderId="0" xfId="1" applyFont="1"/>
    <xf numFmtId="0" fontId="4" fillId="0" borderId="0" xfId="1" applyFont="1" applyAlignment="1">
      <alignment horizontal="left" vertical="center"/>
    </xf>
    <xf numFmtId="0" fontId="4" fillId="0" borderId="0" xfId="1" applyFont="1"/>
    <xf numFmtId="3" fontId="4" fillId="0" borderId="17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32" fillId="0" borderId="0" xfId="1" applyFont="1"/>
    <xf numFmtId="0" fontId="3" fillId="25" borderId="0" xfId="1" applyFont="1" applyFill="1"/>
    <xf numFmtId="0" fontId="32" fillId="0" borderId="0" xfId="1" applyFont="1" applyFill="1"/>
    <xf numFmtId="3" fontId="4" fillId="0" borderId="0" xfId="1" applyNumberFormat="1" applyFont="1" applyFill="1"/>
    <xf numFmtId="0" fontId="4" fillId="0" borderId="0" xfId="1" applyFont="1" applyFill="1"/>
    <xf numFmtId="3" fontId="4" fillId="26" borderId="1" xfId="1" applyNumberFormat="1" applyFont="1" applyFill="1" applyBorder="1" applyAlignment="1">
      <alignment horizontal="center" vertical="center" wrapText="1"/>
    </xf>
    <xf numFmtId="3" fontId="4" fillId="26" borderId="2" xfId="1" applyNumberFormat="1" applyFont="1" applyFill="1" applyBorder="1" applyAlignment="1">
      <alignment horizontal="center" vertical="center" wrapText="1"/>
    </xf>
    <xf numFmtId="3" fontId="31" fillId="0" borderId="31" xfId="1" applyNumberFormat="1" applyFont="1" applyFill="1" applyBorder="1" applyAlignment="1">
      <alignment horizontal="center" vertical="center" wrapText="1"/>
    </xf>
    <xf numFmtId="0" fontId="3" fillId="25" borderId="1" xfId="1" applyFont="1" applyFill="1" applyBorder="1"/>
    <xf numFmtId="0" fontId="3" fillId="0" borderId="1" xfId="1" applyFont="1" applyFill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3" fontId="4" fillId="26" borderId="28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4" fillId="24" borderId="17" xfId="1" applyNumberFormat="1" applyFont="1" applyFill="1" applyBorder="1" applyAlignment="1">
      <alignment horizontal="right" vertical="center"/>
    </xf>
    <xf numFmtId="3" fontId="5" fillId="26" borderId="1" xfId="1" applyNumberFormat="1" applyFont="1" applyFill="1" applyBorder="1" applyAlignment="1">
      <alignment horizontal="right" vertical="center" wrapText="1"/>
    </xf>
    <xf numFmtId="0" fontId="34" fillId="0" borderId="1" xfId="1" applyFont="1" applyFill="1" applyBorder="1"/>
    <xf numFmtId="3" fontId="34" fillId="0" borderId="1" xfId="1" applyNumberFormat="1" applyFont="1" applyFill="1" applyBorder="1" applyAlignment="1">
      <alignment horizontal="center" vertical="center" wrapText="1"/>
    </xf>
    <xf numFmtId="0" fontId="5" fillId="26" borderId="1" xfId="1" applyFont="1" applyFill="1" applyBorder="1" applyAlignment="1">
      <alignment wrapText="1"/>
    </xf>
    <xf numFmtId="3" fontId="5" fillId="26" borderId="17" xfId="1" applyNumberFormat="1" applyFont="1" applyFill="1" applyBorder="1" applyAlignment="1">
      <alignment horizontal="center" vertical="center"/>
    </xf>
    <xf numFmtId="3" fontId="34" fillId="26" borderId="17" xfId="1" applyNumberFormat="1" applyFont="1" applyFill="1" applyBorder="1" applyAlignment="1">
      <alignment horizontal="center" vertical="center" wrapText="1"/>
    </xf>
    <xf numFmtId="3" fontId="5" fillId="26" borderId="17" xfId="1" applyNumberFormat="1" applyFont="1" applyFill="1" applyBorder="1" applyAlignment="1">
      <alignment horizontal="center" vertical="center" wrapText="1"/>
    </xf>
    <xf numFmtId="3" fontId="5" fillId="26" borderId="7" xfId="1" applyNumberFormat="1" applyFont="1" applyFill="1" applyBorder="1" applyAlignment="1">
      <alignment horizontal="center" vertical="center" wrapText="1"/>
    </xf>
    <xf numFmtId="3" fontId="5" fillId="26" borderId="30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/>
    </xf>
    <xf numFmtId="15" fontId="34" fillId="0" borderId="1" xfId="77" applyNumberFormat="1" applyFont="1" applyFill="1" applyBorder="1" applyAlignment="1">
      <alignment horizontal="center" vertical="center" wrapText="1"/>
    </xf>
    <xf numFmtId="4" fontId="34" fillId="0" borderId="1" xfId="77" applyNumberFormat="1" applyFont="1" applyFill="1" applyBorder="1" applyAlignment="1">
      <alignment horizontal="right" vertical="center" wrapText="1"/>
    </xf>
    <xf numFmtId="169" fontId="33" fillId="0" borderId="1" xfId="0" applyNumberFormat="1" applyFont="1" applyFill="1" applyBorder="1" applyAlignment="1">
      <alignment horizontal="center"/>
    </xf>
    <xf numFmtId="14" fontId="36" fillId="0" borderId="1" xfId="0" applyNumberFormat="1" applyFont="1" applyBorder="1"/>
    <xf numFmtId="3" fontId="5" fillId="26" borderId="1" xfId="2" applyNumberFormat="1" applyFont="1" applyFill="1" applyBorder="1" applyAlignment="1">
      <alignment horizontal="center" vertical="center"/>
    </xf>
    <xf numFmtId="3" fontId="5" fillId="24" borderId="17" xfId="1" applyNumberFormat="1" applyFont="1" applyFill="1" applyBorder="1" applyAlignment="1">
      <alignment horizontal="right" vertical="center"/>
    </xf>
    <xf numFmtId="0" fontId="5" fillId="24" borderId="1" xfId="1" applyFont="1" applyFill="1" applyBorder="1" applyAlignment="1">
      <alignment wrapText="1"/>
    </xf>
    <xf numFmtId="3" fontId="5" fillId="24" borderId="1" xfId="1" applyNumberFormat="1" applyFont="1" applyFill="1" applyBorder="1" applyAlignment="1">
      <alignment horizontal="center" vertical="center"/>
    </xf>
    <xf numFmtId="3" fontId="5" fillId="24" borderId="1" xfId="1" applyNumberFormat="1" applyFont="1" applyFill="1" applyBorder="1" applyAlignment="1">
      <alignment horizontal="right" vertical="center"/>
    </xf>
    <xf numFmtId="3" fontId="5" fillId="24" borderId="1" xfId="1" applyNumberFormat="1" applyFont="1" applyFill="1" applyBorder="1" applyAlignment="1">
      <alignment vertical="center"/>
    </xf>
    <xf numFmtId="3" fontId="37" fillId="24" borderId="1" xfId="1" applyNumberFormat="1" applyFont="1" applyFill="1" applyBorder="1" applyAlignment="1">
      <alignment horizontal="center" vertical="center"/>
    </xf>
    <xf numFmtId="3" fontId="5" fillId="26" borderId="29" xfId="1" applyNumberFormat="1" applyFont="1" applyFill="1" applyBorder="1" applyAlignment="1">
      <alignment horizontal="center" vertical="center" wrapText="1"/>
    </xf>
    <xf numFmtId="0" fontId="5" fillId="26" borderId="28" xfId="1" applyFont="1" applyFill="1" applyBorder="1" applyAlignment="1">
      <alignment wrapText="1"/>
    </xf>
    <xf numFmtId="3" fontId="34" fillId="26" borderId="31" xfId="1" applyNumberFormat="1" applyFont="1" applyFill="1" applyBorder="1" applyAlignment="1">
      <alignment horizontal="center" vertical="center"/>
    </xf>
    <xf numFmtId="3" fontId="5" fillId="26" borderId="31" xfId="1" applyNumberFormat="1" applyFont="1" applyFill="1" applyBorder="1" applyAlignment="1">
      <alignment horizontal="right" vertical="center" wrapText="1"/>
    </xf>
    <xf numFmtId="169" fontId="34" fillId="0" borderId="1" xfId="77" applyNumberFormat="1" applyFont="1" applyFill="1" applyBorder="1" applyAlignment="1">
      <alignment horizontal="right" vertical="center" wrapText="1"/>
    </xf>
    <xf numFmtId="39" fontId="34" fillId="0" borderId="1" xfId="77" applyNumberFormat="1" applyFont="1" applyFill="1" applyBorder="1" applyAlignment="1">
      <alignment horizontal="right" vertical="center" wrapText="1"/>
    </xf>
    <xf numFmtId="0" fontId="5" fillId="26" borderId="4" xfId="1" applyFont="1" applyFill="1" applyBorder="1" applyAlignment="1">
      <alignment wrapText="1"/>
    </xf>
    <xf numFmtId="0" fontId="5" fillId="24" borderId="4" xfId="1" applyFont="1" applyFill="1" applyBorder="1" applyAlignment="1">
      <alignment wrapText="1"/>
    </xf>
    <xf numFmtId="0" fontId="3" fillId="25" borderId="11" xfId="1" applyFont="1" applyFill="1" applyBorder="1"/>
    <xf numFmtId="3" fontId="4" fillId="0" borderId="1" xfId="1" applyNumberFormat="1" applyFont="1" applyFill="1" applyBorder="1" applyAlignment="1">
      <alignment horizontal="center" vertical="center" wrapText="1"/>
    </xf>
    <xf numFmtId="3" fontId="34" fillId="0" borderId="28" xfId="1" applyNumberFormat="1" applyFont="1" applyFill="1" applyBorder="1" applyAlignment="1">
      <alignment horizontal="center" vertical="center" wrapText="1"/>
    </xf>
    <xf numFmtId="169" fontId="34" fillId="0" borderId="1" xfId="77" applyNumberFormat="1" applyFont="1" applyFill="1" applyBorder="1" applyAlignment="1">
      <alignment horizontal="center" vertical="center" wrapText="1"/>
    </xf>
    <xf numFmtId="39" fontId="35" fillId="0" borderId="1" xfId="77" applyNumberFormat="1" applyFont="1" applyFill="1" applyBorder="1" applyAlignment="1">
      <alignment horizontal="right" vertical="center" wrapText="1"/>
    </xf>
    <xf numFmtId="0" fontId="34" fillId="26" borderId="28" xfId="1" applyFont="1" applyFill="1" applyBorder="1" applyAlignment="1">
      <alignment wrapText="1"/>
    </xf>
    <xf numFmtId="169" fontId="33" fillId="0" borderId="4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3" fontId="34" fillId="0" borderId="4" xfId="1" applyNumberFormat="1" applyFont="1" applyFill="1" applyBorder="1" applyAlignment="1">
      <alignment horizontal="center" vertical="center"/>
    </xf>
    <xf numFmtId="169" fontId="33" fillId="27" borderId="1" xfId="0" applyNumberFormat="1" applyFont="1" applyFill="1" applyBorder="1" applyAlignment="1">
      <alignment horizontal="center" vertical="center"/>
    </xf>
    <xf numFmtId="3" fontId="5" fillId="27" borderId="1" xfId="1" applyNumberFormat="1" applyFont="1" applyFill="1" applyBorder="1" applyAlignment="1">
      <alignment horizontal="center" vertical="center"/>
    </xf>
    <xf numFmtId="3" fontId="5" fillId="27" borderId="1" xfId="1" applyNumberFormat="1" applyFont="1" applyFill="1" applyBorder="1" applyAlignment="1">
      <alignment horizontal="center" vertical="center" wrapText="1"/>
    </xf>
    <xf numFmtId="169" fontId="35" fillId="27" borderId="1" xfId="77" applyNumberFormat="1" applyFont="1" applyFill="1" applyBorder="1" applyAlignment="1">
      <alignment horizontal="center" vertical="center" wrapText="1"/>
    </xf>
    <xf numFmtId="164" fontId="3" fillId="27" borderId="1" xfId="74" applyFont="1" applyFill="1" applyBorder="1" applyAlignment="1">
      <alignment horizontal="right" vertical="center"/>
    </xf>
    <xf numFmtId="169" fontId="34" fillId="27" borderId="1" xfId="76" applyNumberFormat="1" applyFont="1" applyFill="1" applyBorder="1" applyAlignment="1">
      <alignment horizontal="center" vertical="center" wrapText="1"/>
    </xf>
    <xf numFmtId="39" fontId="38" fillId="0" borderId="1" xfId="77" applyNumberFormat="1" applyFont="1" applyFill="1" applyBorder="1" applyAlignment="1">
      <alignment horizontal="right" wrapText="1"/>
    </xf>
    <xf numFmtId="170" fontId="34" fillId="0" borderId="1" xfId="77" applyNumberFormat="1" applyFont="1" applyFill="1" applyBorder="1" applyAlignment="1">
      <alignment horizontal="center" vertical="center" wrapText="1"/>
    </xf>
    <xf numFmtId="170" fontId="38" fillId="0" borderId="1" xfId="77" applyNumberFormat="1" applyFont="1" applyFill="1" applyBorder="1" applyAlignment="1">
      <alignment horizontal="right" wrapText="1"/>
    </xf>
    <xf numFmtId="3" fontId="5" fillId="27" borderId="4" xfId="1" applyNumberFormat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/>
    <xf numFmtId="14" fontId="40" fillId="27" borderId="1" xfId="1" applyNumberFormat="1" applyFont="1" applyFill="1" applyBorder="1" applyAlignment="1">
      <alignment horizontal="center" vertical="center" wrapText="1"/>
    </xf>
    <xf numFmtId="0" fontId="43" fillId="0" borderId="0" xfId="1" applyFont="1"/>
    <xf numFmtId="0" fontId="47" fillId="0" borderId="0" xfId="0" applyFont="1" applyAlignment="1"/>
    <xf numFmtId="0" fontId="48" fillId="0" borderId="0" xfId="1" applyFont="1" applyAlignment="1">
      <alignment horizontal="center"/>
    </xf>
    <xf numFmtId="0" fontId="48" fillId="24" borderId="17" xfId="0" applyFont="1" applyFill="1" applyBorder="1" applyAlignment="1">
      <alignment horizontal="center" vertical="center" wrapText="1"/>
    </xf>
    <xf numFmtId="0" fontId="48" fillId="24" borderId="9" xfId="0" applyFont="1" applyFill="1" applyBorder="1" applyAlignment="1">
      <alignment horizontal="center" vertical="center" wrapText="1"/>
    </xf>
    <xf numFmtId="0" fontId="48" fillId="24" borderId="1" xfId="0" applyFont="1" applyFill="1" applyBorder="1" applyAlignment="1">
      <alignment horizontal="center" vertical="center" wrapText="1"/>
    </xf>
    <xf numFmtId="0" fontId="32" fillId="0" borderId="32" xfId="1" applyFont="1" applyBorder="1"/>
    <xf numFmtId="0" fontId="31" fillId="0" borderId="0" xfId="1" applyFont="1" applyBorder="1" applyAlignment="1">
      <alignment horizontal="center" vertical="center" wrapText="1"/>
    </xf>
    <xf numFmtId="0" fontId="48" fillId="0" borderId="0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43" fillId="25" borderId="1" xfId="1" applyFont="1" applyFill="1" applyBorder="1"/>
    <xf numFmtId="0" fontId="45" fillId="26" borderId="1" xfId="1" applyFont="1" applyFill="1" applyBorder="1" applyAlignment="1">
      <alignment wrapText="1"/>
    </xf>
    <xf numFmtId="3" fontId="45" fillId="26" borderId="1" xfId="1" applyNumberFormat="1" applyFont="1" applyFill="1" applyBorder="1" applyAlignment="1">
      <alignment horizontal="center" vertical="center"/>
    </xf>
    <xf numFmtId="3" fontId="45" fillId="26" borderId="1" xfId="1" applyNumberFormat="1" applyFont="1" applyFill="1" applyBorder="1" applyAlignment="1">
      <alignment horizontal="center" vertical="center" wrapText="1"/>
    </xf>
    <xf numFmtId="3" fontId="45" fillId="26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/>
    <xf numFmtId="3" fontId="48" fillId="0" borderId="1" xfId="1" applyNumberFormat="1" applyFont="1" applyFill="1" applyBorder="1" applyAlignment="1">
      <alignment horizontal="center" vertical="center"/>
    </xf>
    <xf numFmtId="3" fontId="48" fillId="0" borderId="1" xfId="1" applyNumberFormat="1" applyFont="1" applyFill="1" applyBorder="1" applyAlignment="1">
      <alignment horizontal="center" vertical="center" wrapText="1"/>
    </xf>
    <xf numFmtId="14" fontId="50" fillId="0" borderId="29" xfId="0" applyNumberFormat="1" applyFont="1" applyFill="1" applyBorder="1" applyAlignment="1">
      <alignment horizontal="right"/>
    </xf>
    <xf numFmtId="2" fontId="40" fillId="0" borderId="1" xfId="1" applyNumberFormat="1" applyFont="1" applyFill="1" applyBorder="1"/>
    <xf numFmtId="14" fontId="50" fillId="0" borderId="1" xfId="0" applyNumberFormat="1" applyFont="1" applyFill="1" applyBorder="1" applyAlignment="1">
      <alignment horizontal="right" vertical="center"/>
    </xf>
    <xf numFmtId="0" fontId="40" fillId="0" borderId="4" xfId="1" applyFont="1" applyFill="1" applyBorder="1" applyAlignment="1">
      <alignment vertical="center"/>
    </xf>
    <xf numFmtId="0" fontId="50" fillId="27" borderId="1" xfId="0" applyFont="1" applyFill="1" applyBorder="1" applyAlignment="1">
      <alignment horizontal="left" wrapText="1"/>
    </xf>
    <xf numFmtId="3" fontId="45" fillId="0" borderId="1" xfId="1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right" vertical="center"/>
    </xf>
    <xf numFmtId="4" fontId="49" fillId="27" borderId="1" xfId="0" applyNumberFormat="1" applyFont="1" applyFill="1" applyBorder="1" applyAlignment="1">
      <alignment horizontal="right" wrapText="1"/>
    </xf>
    <xf numFmtId="4" fontId="50" fillId="27" borderId="29" xfId="0" applyNumberFormat="1" applyFont="1" applyFill="1" applyBorder="1" applyAlignment="1">
      <alignment horizontal="right"/>
    </xf>
    <xf numFmtId="0" fontId="43" fillId="27" borderId="1" xfId="1" applyFont="1" applyFill="1" applyBorder="1"/>
    <xf numFmtId="170" fontId="50" fillId="27" borderId="29" xfId="0" applyNumberFormat="1" applyFont="1" applyFill="1" applyBorder="1" applyAlignment="1">
      <alignment horizontal="right"/>
    </xf>
    <xf numFmtId="4" fontId="50" fillId="27" borderId="1" xfId="0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right" vertical="center"/>
    </xf>
    <xf numFmtId="0" fontId="40" fillId="0" borderId="1" xfId="1" applyFont="1" applyFill="1" applyBorder="1" applyAlignment="1">
      <alignment vertical="center"/>
    </xf>
    <xf numFmtId="14" fontId="50" fillId="0" borderId="1" xfId="0" applyNumberFormat="1" applyFont="1" applyFill="1" applyBorder="1" applyAlignment="1">
      <alignment horizontal="center" vertical="center"/>
    </xf>
    <xf numFmtId="0" fontId="49" fillId="27" borderId="1" xfId="0" applyFont="1" applyFill="1" applyBorder="1" applyAlignment="1">
      <alignment horizontal="left" wrapText="1"/>
    </xf>
    <xf numFmtId="0" fontId="50" fillId="0" borderId="1" xfId="0" applyFont="1" applyFill="1" applyBorder="1" applyAlignment="1">
      <alignment horizontal="center" vertical="center"/>
    </xf>
    <xf numFmtId="14" fontId="50" fillId="0" borderId="1" xfId="0" applyNumberFormat="1" applyFont="1" applyFill="1" applyBorder="1" applyAlignment="1">
      <alignment horizontal="center"/>
    </xf>
    <xf numFmtId="169" fontId="50" fillId="0" borderId="1" xfId="0" applyNumberFormat="1" applyFont="1" applyFill="1" applyBorder="1" applyAlignment="1">
      <alignment horizontal="right" vertical="center"/>
    </xf>
    <xf numFmtId="3" fontId="48" fillId="0" borderId="1" xfId="1" applyNumberFormat="1" applyFont="1" applyFill="1" applyBorder="1"/>
    <xf numFmtId="0" fontId="48" fillId="0" borderId="1" xfId="1" applyFont="1" applyFill="1" applyBorder="1"/>
    <xf numFmtId="0" fontId="40" fillId="0" borderId="1" xfId="1" applyFont="1" applyFill="1" applyBorder="1" applyAlignment="1">
      <alignment horizontal="center" vertical="center"/>
    </xf>
    <xf numFmtId="14" fontId="50" fillId="27" borderId="1" xfId="0" applyNumberFormat="1" applyFont="1" applyFill="1" applyBorder="1" applyAlignment="1">
      <alignment horizontal="right"/>
    </xf>
    <xf numFmtId="4" fontId="50" fillId="27" borderId="1" xfId="0" applyNumberFormat="1" applyFont="1" applyFill="1" applyBorder="1" applyAlignment="1">
      <alignment horizontal="right"/>
    </xf>
    <xf numFmtId="3" fontId="48" fillId="0" borderId="28" xfId="1" applyNumberFormat="1" applyFont="1" applyFill="1" applyBorder="1" applyAlignment="1">
      <alignment horizontal="center" vertical="center"/>
    </xf>
    <xf numFmtId="0" fontId="49" fillId="27" borderId="28" xfId="0" applyFont="1" applyFill="1" applyBorder="1" applyAlignment="1">
      <alignment horizontal="left" wrapText="1"/>
    </xf>
    <xf numFmtId="3" fontId="48" fillId="0" borderId="28" xfId="1" applyNumberFormat="1" applyFont="1" applyFill="1" applyBorder="1" applyAlignment="1">
      <alignment horizontal="center" vertical="center" wrapText="1"/>
    </xf>
    <xf numFmtId="0" fontId="43" fillId="0" borderId="28" xfId="1" applyFont="1" applyFill="1" applyBorder="1"/>
    <xf numFmtId="0" fontId="40" fillId="0" borderId="28" xfId="1" applyFont="1" applyFill="1" applyBorder="1" applyAlignment="1">
      <alignment horizontal="center" vertical="center"/>
    </xf>
    <xf numFmtId="0" fontId="40" fillId="0" borderId="28" xfId="1" applyFont="1" applyFill="1" applyBorder="1" applyAlignment="1">
      <alignment vertical="center"/>
    </xf>
    <xf numFmtId="169" fontId="50" fillId="0" borderId="28" xfId="0" applyNumberFormat="1" applyFont="1" applyFill="1" applyBorder="1" applyAlignment="1">
      <alignment horizontal="right" vertical="center"/>
    </xf>
    <xf numFmtId="3" fontId="41" fillId="27" borderId="1" xfId="1" applyNumberFormat="1" applyFont="1" applyFill="1" applyBorder="1" applyAlignment="1">
      <alignment horizontal="center" vertical="center"/>
    </xf>
    <xf numFmtId="0" fontId="42" fillId="27" borderId="1" xfId="0" applyFont="1" applyFill="1" applyBorder="1" applyAlignment="1">
      <alignment horizontal="left" wrapText="1"/>
    </xf>
    <xf numFmtId="3" fontId="41" fillId="27" borderId="1" xfId="1" applyNumberFormat="1" applyFont="1" applyFill="1" applyBorder="1" applyAlignment="1">
      <alignment horizontal="center" vertical="center" wrapText="1"/>
    </xf>
    <xf numFmtId="0" fontId="42" fillId="27" borderId="1" xfId="1" applyFont="1" applyFill="1" applyBorder="1"/>
    <xf numFmtId="0" fontId="51" fillId="27" borderId="1" xfId="1" applyFont="1" applyFill="1" applyBorder="1" applyAlignment="1">
      <alignment horizontal="center" vertical="center"/>
    </xf>
    <xf numFmtId="0" fontId="51" fillId="27" borderId="1" xfId="1" applyFont="1" applyFill="1" applyBorder="1" applyAlignment="1">
      <alignment vertical="center"/>
    </xf>
    <xf numFmtId="169" fontId="51" fillId="27" borderId="1" xfId="0" applyNumberFormat="1" applyFont="1" applyFill="1" applyBorder="1" applyAlignment="1">
      <alignment horizontal="right" vertical="center"/>
    </xf>
    <xf numFmtId="3" fontId="41" fillId="0" borderId="17" xfId="1" applyNumberFormat="1" applyFont="1" applyFill="1" applyBorder="1" applyAlignment="1">
      <alignment horizontal="center" vertical="center"/>
    </xf>
    <xf numFmtId="0" fontId="42" fillId="27" borderId="17" xfId="0" applyFont="1" applyFill="1" applyBorder="1" applyAlignment="1">
      <alignment horizontal="left" wrapText="1"/>
    </xf>
    <xf numFmtId="3" fontId="41" fillId="0" borderId="17" xfId="1" applyNumberFormat="1" applyFont="1" applyFill="1" applyBorder="1" applyAlignment="1">
      <alignment horizontal="center" vertical="center" wrapText="1"/>
    </xf>
    <xf numFmtId="0" fontId="42" fillId="0" borderId="17" xfId="1" applyFont="1" applyFill="1" applyBorder="1"/>
    <xf numFmtId="0" fontId="51" fillId="0" borderId="17" xfId="1" applyFont="1" applyFill="1" applyBorder="1" applyAlignment="1">
      <alignment horizontal="center" vertical="center"/>
    </xf>
    <xf numFmtId="0" fontId="51" fillId="0" borderId="17" xfId="1" applyFont="1" applyFill="1" applyBorder="1" applyAlignment="1">
      <alignment vertical="center"/>
    </xf>
    <xf numFmtId="169" fontId="51" fillId="0" borderId="17" xfId="0" applyNumberFormat="1" applyFont="1" applyFill="1" applyBorder="1" applyAlignment="1">
      <alignment horizontal="right" vertical="center"/>
    </xf>
    <xf numFmtId="169" fontId="50" fillId="27" borderId="1" xfId="0" applyNumberFormat="1" applyFont="1" applyFill="1" applyBorder="1" applyAlignment="1">
      <alignment horizontal="right" vertical="center"/>
    </xf>
    <xf numFmtId="0" fontId="43" fillId="0" borderId="1" xfId="1" applyFont="1" applyFill="1" applyBorder="1" applyAlignment="1">
      <alignment vertical="center"/>
    </xf>
    <xf numFmtId="3" fontId="48" fillId="0" borderId="2" xfId="1" applyNumberFormat="1" applyFont="1" applyFill="1" applyBorder="1" applyAlignment="1">
      <alignment horizontal="center" vertical="center" wrapText="1"/>
    </xf>
    <xf numFmtId="2" fontId="40" fillId="0" borderId="4" xfId="1" applyNumberFormat="1" applyFont="1" applyFill="1" applyBorder="1"/>
    <xf numFmtId="0" fontId="50" fillId="27" borderId="28" xfId="0" applyFont="1" applyFill="1" applyBorder="1" applyAlignment="1">
      <alignment horizontal="left" wrapText="1"/>
    </xf>
    <xf numFmtId="14" fontId="43" fillId="0" borderId="28" xfId="1" applyNumberFormat="1" applyFont="1" applyFill="1" applyBorder="1"/>
    <xf numFmtId="14" fontId="43" fillId="0" borderId="1" xfId="1" applyNumberFormat="1" applyFont="1" applyFill="1" applyBorder="1"/>
    <xf numFmtId="14" fontId="50" fillId="0" borderId="1" xfId="0" applyNumberFormat="1" applyFont="1" applyFill="1" applyBorder="1" applyAlignment="1">
      <alignment horizontal="right" vertical="center" wrapText="1"/>
    </xf>
    <xf numFmtId="0" fontId="45" fillId="26" borderId="1" xfId="1" applyNumberFormat="1" applyFont="1" applyFill="1" applyBorder="1" applyAlignment="1">
      <alignment horizontal="right" vertical="center" wrapText="1"/>
    </xf>
    <xf numFmtId="170" fontId="34" fillId="27" borderId="1" xfId="76" applyNumberFormat="1" applyFont="1" applyFill="1" applyBorder="1" applyAlignment="1">
      <alignment horizontal="center" vertical="center" wrapText="1"/>
    </xf>
    <xf numFmtId="2" fontId="34" fillId="27" borderId="1" xfId="76" applyNumberFormat="1" applyFont="1" applyFill="1" applyBorder="1" applyAlignment="1">
      <alignment horizontal="center" vertical="center" wrapText="1"/>
    </xf>
    <xf numFmtId="3" fontId="45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/>
    <xf numFmtId="14" fontId="43" fillId="0" borderId="28" xfId="1" applyNumberFormat="1" applyFont="1" applyFill="1" applyBorder="1" applyAlignment="1">
      <alignment horizontal="right"/>
    </xf>
    <xf numFmtId="14" fontId="43" fillId="0" borderId="1" xfId="1" applyNumberFormat="1" applyFont="1" applyFill="1" applyBorder="1" applyAlignment="1">
      <alignment horizontal="right"/>
    </xf>
    <xf numFmtId="0" fontId="48" fillId="24" borderId="4" xfId="1" applyFont="1" applyFill="1" applyBorder="1" applyAlignment="1">
      <alignment horizontal="center" vertical="center" wrapText="1"/>
    </xf>
    <xf numFmtId="0" fontId="48" fillId="24" borderId="2" xfId="1" applyFont="1" applyFill="1" applyBorder="1" applyAlignment="1">
      <alignment horizontal="center" vertical="center" wrapText="1"/>
    </xf>
    <xf numFmtId="0" fontId="48" fillId="24" borderId="5" xfId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24" borderId="28" xfId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24" borderId="13" xfId="1" applyFont="1" applyFill="1" applyBorder="1" applyAlignment="1">
      <alignment horizontal="center" vertical="center" wrapText="1"/>
    </xf>
    <xf numFmtId="0" fontId="48" fillId="24" borderId="15" xfId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3" fontId="45" fillId="0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3" fontId="29" fillId="0" borderId="11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8" fillId="24" borderId="1" xfId="1" applyFont="1" applyFill="1" applyBorder="1" applyAlignment="1">
      <alignment horizontal="center" vertical="center" wrapText="1"/>
    </xf>
    <xf numFmtId="0" fontId="48" fillId="24" borderId="16" xfId="1" applyFont="1" applyFill="1" applyBorder="1" applyAlignment="1">
      <alignment horizontal="center" vertical="center" wrapText="1"/>
    </xf>
    <xf numFmtId="0" fontId="48" fillId="24" borderId="18" xfId="1" applyFont="1" applyFill="1" applyBorder="1" applyAlignment="1">
      <alignment horizontal="center" vertical="center" wrapText="1"/>
    </xf>
    <xf numFmtId="165" fontId="45" fillId="0" borderId="0" xfId="1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24" borderId="14" xfId="1" applyFont="1" applyFill="1" applyBorder="1" applyAlignment="1">
      <alignment horizontal="center" vertical="center" wrapText="1"/>
    </xf>
    <xf numFmtId="0" fontId="48" fillId="24" borderId="2" xfId="1" applyFont="1" applyFill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8" fillId="24" borderId="7" xfId="1" applyFont="1" applyFill="1" applyBorder="1" applyAlignment="1">
      <alignment horizontal="center" vertical="center" wrapText="1"/>
    </xf>
    <xf numFmtId="0" fontId="48" fillId="24" borderId="8" xfId="1" applyFont="1" applyFill="1" applyBorder="1" applyAlignment="1">
      <alignment horizontal="center" vertical="center" wrapText="1"/>
    </xf>
    <xf numFmtId="0" fontId="48" fillId="24" borderId="3" xfId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0" fontId="47" fillId="0" borderId="0" xfId="0" applyFont="1" applyAlignment="1"/>
    <xf numFmtId="0" fontId="48" fillId="24" borderId="6" xfId="1" applyFont="1" applyFill="1" applyBorder="1" applyAlignment="1">
      <alignment horizontal="center" vertical="center" wrapText="1"/>
    </xf>
    <xf numFmtId="0" fontId="48" fillId="24" borderId="11" xfId="1" applyFont="1" applyFill="1" applyBorder="1" applyAlignment="1">
      <alignment horizontal="center" vertical="center" wrapText="1"/>
    </xf>
    <xf numFmtId="0" fontId="48" fillId="24" borderId="12" xfId="1" applyFont="1" applyFill="1" applyBorder="1" applyAlignment="1">
      <alignment horizontal="center" vertical="center" wrapText="1"/>
    </xf>
    <xf numFmtId="0" fontId="48" fillId="24" borderId="9" xfId="1" applyFont="1" applyFill="1" applyBorder="1" applyAlignment="1">
      <alignment horizontal="center" vertical="center" wrapText="1"/>
    </xf>
    <xf numFmtId="0" fontId="48" fillId="24" borderId="10" xfId="1" applyFont="1" applyFill="1" applyBorder="1" applyAlignment="1">
      <alignment horizontal="center" vertical="center" wrapText="1"/>
    </xf>
    <xf numFmtId="169" fontId="33" fillId="0" borderId="1" xfId="0" applyNumberFormat="1" applyFont="1" applyFill="1" applyBorder="1" applyAlignment="1">
      <alignment horizontal="center" vertical="center"/>
    </xf>
    <xf numFmtId="169" fontId="33" fillId="0" borderId="28" xfId="0" applyNumberFormat="1" applyFont="1" applyFill="1" applyBorder="1" applyAlignment="1">
      <alignment horizontal="center"/>
    </xf>
    <xf numFmtId="14" fontId="36" fillId="0" borderId="1" xfId="0" applyNumberFormat="1" applyFont="1" applyFill="1" applyBorder="1"/>
    <xf numFmtId="3" fontId="43" fillId="0" borderId="1" xfId="1" applyNumberFormat="1" applyFont="1" applyFill="1" applyBorder="1" applyAlignment="1">
      <alignment horizontal="center" vertical="center"/>
    </xf>
    <xf numFmtId="0" fontId="23" fillId="0" borderId="1" xfId="0" applyFont="1" applyBorder="1"/>
    <xf numFmtId="3" fontId="3" fillId="0" borderId="1" xfId="1" applyNumberFormat="1" applyFont="1" applyFill="1" applyBorder="1" applyAlignment="1">
      <alignment horizontal="center" vertical="center"/>
    </xf>
    <xf numFmtId="15" fontId="3" fillId="0" borderId="1" xfId="78" applyNumberFormat="1" applyFont="1" applyFill="1" applyBorder="1" applyAlignment="1">
      <alignment horizontal="right" wrapText="1"/>
    </xf>
    <xf numFmtId="39" fontId="3" fillId="0" borderId="1" xfId="78" applyNumberFormat="1" applyFont="1" applyFill="1" applyBorder="1" applyAlignment="1">
      <alignment horizontal="right" wrapText="1"/>
    </xf>
    <xf numFmtId="15" fontId="3" fillId="0" borderId="28" xfId="78" applyNumberFormat="1" applyFont="1" applyFill="1" applyBorder="1" applyAlignment="1">
      <alignment horizontal="right" wrapText="1"/>
    </xf>
    <xf numFmtId="39" fontId="3" fillId="0" borderId="28" xfId="78" applyNumberFormat="1" applyFont="1" applyFill="1" applyBorder="1" applyAlignment="1">
      <alignment horizontal="right" wrapText="1"/>
    </xf>
    <xf numFmtId="15" fontId="3" fillId="0" borderId="1" xfId="76" applyNumberFormat="1" applyFont="1" applyFill="1" applyBorder="1" applyAlignment="1">
      <alignment horizontal="right" wrapText="1"/>
    </xf>
    <xf numFmtId="39" fontId="3" fillId="0" borderId="1" xfId="76" applyNumberFormat="1" applyFont="1" applyFill="1" applyBorder="1" applyAlignment="1">
      <alignment horizontal="right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/>
    <xf numFmtId="2" fontId="34" fillId="27" borderId="1" xfId="1" applyNumberFormat="1" applyFont="1" applyFill="1" applyBorder="1"/>
    <xf numFmtId="2" fontId="34" fillId="27" borderId="1" xfId="1" applyNumberFormat="1" applyFont="1" applyFill="1" applyBorder="1" applyAlignment="1">
      <alignment horizontal="right"/>
    </xf>
    <xf numFmtId="171" fontId="38" fillId="27" borderId="29" xfId="1" applyNumberFormat="1" applyFont="1" applyFill="1" applyBorder="1" applyAlignment="1">
      <alignment vertical="center" wrapText="1"/>
    </xf>
    <xf numFmtId="14" fontId="49" fillId="0" borderId="29" xfId="0" applyNumberFormat="1" applyFont="1" applyFill="1" applyBorder="1" applyAlignment="1">
      <alignment horizontal="right"/>
    </xf>
    <xf numFmtId="4" fontId="43" fillId="0" borderId="1" xfId="1" applyNumberFormat="1" applyFont="1" applyFill="1" applyBorder="1" applyAlignment="1">
      <alignment vertical="center"/>
    </xf>
    <xf numFmtId="4" fontId="49" fillId="0" borderId="1" xfId="0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/>
    <xf numFmtId="3" fontId="45" fillId="0" borderId="2" xfId="1" applyNumberFormat="1" applyFont="1" applyFill="1" applyBorder="1" applyAlignment="1">
      <alignment horizontal="center" vertical="center" wrapText="1"/>
    </xf>
    <xf numFmtId="4" fontId="50" fillId="0" borderId="2" xfId="0" applyNumberFormat="1" applyFont="1" applyFill="1" applyBorder="1" applyAlignment="1">
      <alignment horizontal="right" vertical="center"/>
    </xf>
    <xf numFmtId="4" fontId="50" fillId="0" borderId="5" xfId="0" applyNumberFormat="1" applyFont="1" applyFill="1" applyBorder="1" applyAlignment="1">
      <alignment horizontal="right" vertical="center"/>
    </xf>
    <xf numFmtId="4" fontId="51" fillId="27" borderId="2" xfId="0" applyNumberFormat="1" applyFont="1" applyFill="1" applyBorder="1" applyAlignment="1">
      <alignment horizontal="right" vertical="center"/>
    </xf>
    <xf numFmtId="4" fontId="51" fillId="0" borderId="7" xfId="0" applyNumberFormat="1" applyFont="1" applyFill="1" applyBorder="1" applyAlignment="1">
      <alignment horizontal="right" vertical="center"/>
    </xf>
    <xf numFmtId="4" fontId="50" fillId="27" borderId="2" xfId="0" applyNumberFormat="1" applyFont="1" applyFill="1" applyBorder="1" applyAlignment="1">
      <alignment horizontal="right" vertical="center"/>
    </xf>
    <xf numFmtId="169" fontId="49" fillId="0" borderId="1" xfId="0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170" fontId="3" fillId="0" borderId="1" xfId="1" applyNumberFormat="1" applyFont="1" applyFill="1" applyBorder="1" applyAlignment="1">
      <alignment horizontal="center" vertical="center"/>
    </xf>
    <xf numFmtId="0" fontId="49" fillId="27" borderId="1" xfId="0" applyFont="1" applyFill="1" applyBorder="1" applyAlignment="1">
      <alignment horizontal="center" wrapText="1"/>
    </xf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9" fontId="52" fillId="27" borderId="1" xfId="0" applyNumberFormat="1" applyFont="1" applyFill="1" applyBorder="1" applyAlignment="1">
      <alignment horizontal="center" vertical="center"/>
    </xf>
    <xf numFmtId="4" fontId="43" fillId="27" borderId="4" xfId="1" applyNumberFormat="1" applyFont="1" applyFill="1" applyBorder="1" applyAlignment="1">
      <alignment horizontal="right" vertical="center" wrapText="1"/>
    </xf>
    <xf numFmtId="4" fontId="34" fillId="0" borderId="1" xfId="1" applyNumberFormat="1" applyFont="1" applyFill="1" applyBorder="1"/>
    <xf numFmtId="4" fontId="23" fillId="0" borderId="1" xfId="0" applyNumberFormat="1" applyFont="1" applyFill="1" applyBorder="1"/>
    <xf numFmtId="4" fontId="3" fillId="0" borderId="1" xfId="1" applyNumberFormat="1" applyFont="1" applyFill="1" applyBorder="1" applyAlignment="1">
      <alignment horizontal="right" vertical="center" wrapText="1"/>
    </xf>
  </cellXfs>
  <cellStyles count="8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3 2 2" xfId="12"/>
    <cellStyle name="40% - Accent4 2" xfId="13"/>
    <cellStyle name="40% - Accent5 2" xfId="14"/>
    <cellStyle name="40% - Accent6 2" xfId="15"/>
    <cellStyle name="60% - Accent1 2" xfId="16"/>
    <cellStyle name="60% - Accent1 2 2" xfId="17"/>
    <cellStyle name="60% - Accent2 2" xfId="18"/>
    <cellStyle name="60% - Accent2 2 2" xfId="19"/>
    <cellStyle name="60% - Accent3 2" xfId="20"/>
    <cellStyle name="60% - Accent3 2 2" xfId="21"/>
    <cellStyle name="60% - Accent4 2" xfId="22"/>
    <cellStyle name="60% - Accent4 2 2" xfId="23"/>
    <cellStyle name="60% - Accent5 2" xfId="24"/>
    <cellStyle name="60% - Accent5 2 2" xfId="25"/>
    <cellStyle name="60% - Accent6 2" xfId="26"/>
    <cellStyle name="60% - Accent6 2 2" xfId="27"/>
    <cellStyle name="Accent1 2" xfId="28"/>
    <cellStyle name="Accent1 2 2" xfId="29"/>
    <cellStyle name="Accent2 2" xfId="30"/>
    <cellStyle name="Accent2 2 2" xfId="31"/>
    <cellStyle name="Accent3 2" xfId="32"/>
    <cellStyle name="Accent3 2 2" xfId="33"/>
    <cellStyle name="Accent4 2" xfId="34"/>
    <cellStyle name="Accent4 2 2" xfId="35"/>
    <cellStyle name="Accent5 2" xfId="36"/>
    <cellStyle name="Accent5 2 2" xfId="37"/>
    <cellStyle name="Accent6 2" xfId="38"/>
    <cellStyle name="Accent6 2 2" xfId="39"/>
    <cellStyle name="Bad 2" xfId="40"/>
    <cellStyle name="Calculation 2" xfId="41"/>
    <cellStyle name="Check Cell 2" xfId="42"/>
    <cellStyle name="Check Cell 2 2" xfId="43"/>
    <cellStyle name="Comma" xfId="74" builtinId="3"/>
    <cellStyle name="Comma 2" xfId="44"/>
    <cellStyle name="Comma 3" xfId="45"/>
    <cellStyle name="Comma 4" xfId="46"/>
    <cellStyle name="Comma 5" xfId="81"/>
    <cellStyle name="Comma 6" xfId="82"/>
    <cellStyle name="Excel Built-in Normal" xfId="47"/>
    <cellStyle name="Explanatory Text 2" xfId="48"/>
    <cellStyle name="Good 2" xfId="49"/>
    <cellStyle name="Good 2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7"/>
    <cellStyle name="Normal" xfId="0" builtinId="0"/>
    <cellStyle name="Normal 10" xfId="58"/>
    <cellStyle name="Normal 11" xfId="59"/>
    <cellStyle name="Normal 2" xfId="60"/>
    <cellStyle name="Normal 2 2" xfId="80"/>
    <cellStyle name="Normal 2 3" xfId="61"/>
    <cellStyle name="Normal 3" xfId="75"/>
    <cellStyle name="Normal 4" xfId="79"/>
    <cellStyle name="Normal 4 2" xfId="83"/>
    <cellStyle name="Normal 6" xfId="62"/>
    <cellStyle name="Normal 6 2" xfId="63"/>
    <cellStyle name="Normal 6 3" xfId="64"/>
    <cellStyle name="Normal 7" xfId="65"/>
    <cellStyle name="Normal 8" xfId="66"/>
    <cellStyle name="Normal 9" xfId="67"/>
    <cellStyle name="Normal_ACIS Monit CR trimIV2009 si semI2010" xfId="2"/>
    <cellStyle name="Normal_Sheet1" xfId="76"/>
    <cellStyle name="Normal_Sheet1_1" xfId="78"/>
    <cellStyle name="Normal_Sheet2" xfId="77"/>
    <cellStyle name="Normal_Situatie cereri rambursare POR" xfId="1"/>
    <cellStyle name="Note 2" xfId="68"/>
    <cellStyle name="Output 2" xfId="69"/>
    <cellStyle name="Style 1" xfId="70"/>
    <cellStyle name="Title 2" xfId="71"/>
    <cellStyle name="Total 2" xfId="72"/>
    <cellStyle name="Warning Text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S209"/>
  <sheetViews>
    <sheetView tabSelected="1" topLeftCell="A4" zoomScale="80" zoomScaleNormal="80" workbookViewId="0">
      <pane xSplit="3" ySplit="9" topLeftCell="D205" activePane="bottomRight" state="frozen"/>
      <selection activeCell="A4" sqref="A4"/>
      <selection pane="topRight" activeCell="D4" sqref="D4"/>
      <selection pane="bottomLeft" activeCell="A13" sqref="A13"/>
      <selection pane="bottomRight" activeCell="AG209" sqref="AG209"/>
    </sheetView>
  </sheetViews>
  <sheetFormatPr defaultRowHeight="15" x14ac:dyDescent="0.25"/>
  <cols>
    <col min="1" max="1" width="7.7109375" style="1" customWidth="1"/>
    <col min="2" max="2" width="17.85546875" style="1" customWidth="1"/>
    <col min="3" max="3" width="19.85546875" style="1" customWidth="1"/>
    <col min="4" max="4" width="13.85546875" style="1" customWidth="1"/>
    <col min="5" max="5" width="18" style="1" customWidth="1"/>
    <col min="6" max="6" width="12.85546875" style="1" customWidth="1"/>
    <col min="7" max="7" width="15.140625" style="1" customWidth="1"/>
    <col min="8" max="8" width="20.140625" style="1" customWidth="1"/>
    <col min="9" max="9" width="21" style="1" customWidth="1"/>
    <col min="10" max="10" width="13.5703125" style="1" customWidth="1"/>
    <col min="11" max="11" width="13.85546875" style="1" customWidth="1"/>
    <col min="12" max="12" width="17.5703125" style="1" customWidth="1"/>
    <col min="13" max="13" width="26.85546875" style="1" customWidth="1"/>
    <col min="14" max="14" width="12.5703125" style="1" customWidth="1"/>
    <col min="15" max="15" width="13.140625" style="1" customWidth="1"/>
    <col min="16" max="16" width="17.5703125" style="1" customWidth="1"/>
    <col min="17" max="17" width="15.7109375" style="1" customWidth="1"/>
    <col min="18" max="18" width="19.5703125" style="1" customWidth="1"/>
    <col min="19" max="19" width="20.7109375" style="1" customWidth="1"/>
    <col min="20" max="21" width="17.5703125" style="1" customWidth="1"/>
    <col min="22" max="22" width="14.7109375" style="1" customWidth="1"/>
    <col min="23" max="23" width="19.5703125" style="1" customWidth="1"/>
    <col min="24" max="24" width="17.5703125" style="1" customWidth="1"/>
    <col min="25" max="25" width="14.7109375" style="1" customWidth="1"/>
    <col min="26" max="26" width="14.5703125" style="1" customWidth="1"/>
    <col min="27" max="27" width="15" style="1" customWidth="1"/>
    <col min="28" max="28" width="13.42578125" style="1" customWidth="1"/>
    <col min="29" max="29" width="15.7109375" style="1" customWidth="1"/>
    <col min="30" max="30" width="16" style="1" customWidth="1"/>
    <col min="31" max="31" width="15.140625" style="1" customWidth="1"/>
    <col min="32" max="32" width="15.7109375" style="1" customWidth="1"/>
    <col min="33" max="33" width="15.140625" style="1" customWidth="1"/>
    <col min="34" max="34" width="15.7109375" style="1" customWidth="1"/>
    <col min="35" max="35" width="11.7109375" style="1" customWidth="1"/>
    <col min="36" max="36" width="14.28515625" style="1" customWidth="1"/>
    <col min="37" max="37" width="13.85546875" style="1" customWidth="1"/>
    <col min="38" max="38" width="17.140625" style="1" customWidth="1"/>
    <col min="39" max="40" width="9.140625" style="5"/>
    <col min="41" max="41" width="12" style="5" bestFit="1" customWidth="1"/>
    <col min="42" max="42" width="9.140625" style="5"/>
    <col min="43" max="43" width="11" style="5" bestFit="1" customWidth="1"/>
    <col min="44" max="45" width="9.140625" style="5"/>
    <col min="46" max="16384" width="9.140625" style="1"/>
  </cols>
  <sheetData>
    <row r="1" spans="1:45" ht="10.5" customHeight="1" x14ac:dyDescent="0.25"/>
    <row r="2" spans="1:45" ht="14.25" customHeight="1" x14ac:dyDescent="0.25">
      <c r="B2" s="2" t="s">
        <v>0</v>
      </c>
      <c r="C2" s="2"/>
    </row>
    <row r="3" spans="1:45" ht="16.5" customHeight="1" x14ac:dyDescent="0.25">
      <c r="B3" s="3"/>
      <c r="C3" s="3"/>
    </row>
    <row r="4" spans="1:45" ht="34.5" customHeight="1" x14ac:dyDescent="0.25">
      <c r="A4" s="73"/>
      <c r="B4" s="183" t="s">
        <v>55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</row>
    <row r="5" spans="1:45" ht="21.75" customHeight="1" x14ac:dyDescent="0.25">
      <c r="A5" s="73"/>
      <c r="B5" s="174">
        <v>43273</v>
      </c>
      <c r="C5" s="17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5" ht="18" customHeight="1" thickBot="1" x14ac:dyDescent="0.3">
      <c r="A6" s="7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74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5" t="s">
        <v>1</v>
      </c>
    </row>
    <row r="7" spans="1:45" ht="22.5" customHeight="1" thickBot="1" x14ac:dyDescent="0.3">
      <c r="A7" s="152" t="s">
        <v>31</v>
      </c>
      <c r="B7" s="152" t="s">
        <v>16</v>
      </c>
      <c r="C7" s="152" t="s">
        <v>32</v>
      </c>
      <c r="D7" s="153" t="s">
        <v>2</v>
      </c>
      <c r="E7" s="164"/>
      <c r="F7" s="164"/>
      <c r="G7" s="164"/>
      <c r="H7" s="164"/>
      <c r="I7" s="164"/>
      <c r="J7" s="164"/>
      <c r="K7" s="164"/>
      <c r="L7" s="164"/>
      <c r="M7" s="164"/>
      <c r="N7" s="165"/>
      <c r="O7" s="153" t="s">
        <v>3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5"/>
      <c r="AE7" s="177" t="s">
        <v>17</v>
      </c>
      <c r="AF7" s="178"/>
      <c r="AG7" s="178"/>
      <c r="AH7" s="178"/>
      <c r="AI7" s="178"/>
      <c r="AJ7" s="179"/>
      <c r="AK7" s="154" t="s">
        <v>24</v>
      </c>
      <c r="AL7" s="185"/>
    </row>
    <row r="8" spans="1:45" ht="15.75" customHeight="1" thickBot="1" x14ac:dyDescent="0.3">
      <c r="A8" s="152"/>
      <c r="B8" s="152"/>
      <c r="C8" s="152"/>
      <c r="D8" s="154" t="s">
        <v>20</v>
      </c>
      <c r="E8" s="155"/>
      <c r="F8" s="156"/>
      <c r="G8" s="154" t="s">
        <v>4</v>
      </c>
      <c r="H8" s="155"/>
      <c r="I8" s="155"/>
      <c r="J8" s="156"/>
      <c r="K8" s="154" t="s">
        <v>5</v>
      </c>
      <c r="L8" s="155"/>
      <c r="M8" s="155"/>
      <c r="N8" s="156"/>
      <c r="O8" s="180" t="s">
        <v>20</v>
      </c>
      <c r="P8" s="181"/>
      <c r="Q8" s="181"/>
      <c r="R8" s="181"/>
      <c r="S8" s="180" t="s">
        <v>4</v>
      </c>
      <c r="T8" s="181"/>
      <c r="U8" s="181"/>
      <c r="V8" s="181"/>
      <c r="W8" s="181"/>
      <c r="X8" s="188"/>
      <c r="Y8" s="180" t="s">
        <v>5</v>
      </c>
      <c r="Z8" s="181"/>
      <c r="AA8" s="181"/>
      <c r="AB8" s="181"/>
      <c r="AC8" s="181"/>
      <c r="AD8" s="188"/>
      <c r="AE8" s="154" t="s">
        <v>20</v>
      </c>
      <c r="AF8" s="185"/>
      <c r="AG8" s="154" t="s">
        <v>4</v>
      </c>
      <c r="AH8" s="185"/>
      <c r="AI8" s="189" t="s">
        <v>6</v>
      </c>
      <c r="AJ8" s="185"/>
      <c r="AK8" s="186"/>
      <c r="AL8" s="187"/>
    </row>
    <row r="9" spans="1:45" ht="15.75" thickBot="1" x14ac:dyDescent="0.3">
      <c r="A9" s="152"/>
      <c r="B9" s="152"/>
      <c r="C9" s="152"/>
      <c r="D9" s="157"/>
      <c r="E9" s="158"/>
      <c r="F9" s="159"/>
      <c r="G9" s="157"/>
      <c r="H9" s="158"/>
      <c r="I9" s="158"/>
      <c r="J9" s="159"/>
      <c r="K9" s="157"/>
      <c r="L9" s="158"/>
      <c r="M9" s="158"/>
      <c r="N9" s="159"/>
      <c r="O9" s="153" t="s">
        <v>7</v>
      </c>
      <c r="P9" s="182"/>
      <c r="Q9" s="162" t="s">
        <v>8</v>
      </c>
      <c r="R9" s="176"/>
      <c r="S9" s="153" t="s">
        <v>7</v>
      </c>
      <c r="T9" s="182"/>
      <c r="U9" s="152"/>
      <c r="V9" s="162" t="s">
        <v>8</v>
      </c>
      <c r="W9" s="176"/>
      <c r="X9" s="163"/>
      <c r="Y9" s="153" t="s">
        <v>7</v>
      </c>
      <c r="Z9" s="182"/>
      <c r="AA9" s="152"/>
      <c r="AB9" s="162" t="s">
        <v>8</v>
      </c>
      <c r="AC9" s="176"/>
      <c r="AD9" s="163"/>
      <c r="AE9" s="180"/>
      <c r="AF9" s="188"/>
      <c r="AG9" s="180"/>
      <c r="AH9" s="188"/>
      <c r="AI9" s="181"/>
      <c r="AJ9" s="188"/>
      <c r="AK9" s="180"/>
      <c r="AL9" s="188"/>
    </row>
    <row r="10" spans="1:45" ht="15.75" thickBot="1" x14ac:dyDescent="0.3">
      <c r="A10" s="152"/>
      <c r="B10" s="152"/>
      <c r="C10" s="152"/>
      <c r="D10" s="153" t="s">
        <v>18</v>
      </c>
      <c r="E10" s="160" t="s">
        <v>21</v>
      </c>
      <c r="F10" s="153" t="s">
        <v>25</v>
      </c>
      <c r="G10" s="153" t="s">
        <v>18</v>
      </c>
      <c r="H10" s="162" t="s">
        <v>10</v>
      </c>
      <c r="I10" s="163"/>
      <c r="J10" s="153" t="s">
        <v>25</v>
      </c>
      <c r="K10" s="153" t="s">
        <v>18</v>
      </c>
      <c r="L10" s="162" t="s">
        <v>10</v>
      </c>
      <c r="M10" s="163"/>
      <c r="N10" s="153" t="s">
        <v>25</v>
      </c>
      <c r="O10" s="171" t="s">
        <v>18</v>
      </c>
      <c r="P10" s="160" t="s">
        <v>22</v>
      </c>
      <c r="Q10" s="171" t="s">
        <v>19</v>
      </c>
      <c r="R10" s="160" t="s">
        <v>22</v>
      </c>
      <c r="S10" s="171" t="s">
        <v>18</v>
      </c>
      <c r="T10" s="162" t="s">
        <v>11</v>
      </c>
      <c r="U10" s="163"/>
      <c r="V10" s="171" t="s">
        <v>19</v>
      </c>
      <c r="W10" s="153" t="s">
        <v>12</v>
      </c>
      <c r="X10" s="152"/>
      <c r="Y10" s="171" t="s">
        <v>18</v>
      </c>
      <c r="Z10" s="162" t="s">
        <v>11</v>
      </c>
      <c r="AA10" s="163"/>
      <c r="AB10" s="171" t="s">
        <v>19</v>
      </c>
      <c r="AC10" s="153" t="s">
        <v>12</v>
      </c>
      <c r="AD10" s="152"/>
      <c r="AE10" s="171" t="s">
        <v>9</v>
      </c>
      <c r="AF10" s="172" t="s">
        <v>23</v>
      </c>
      <c r="AG10" s="171" t="s">
        <v>9</v>
      </c>
      <c r="AH10" s="172" t="s">
        <v>13</v>
      </c>
      <c r="AI10" s="171" t="s">
        <v>9</v>
      </c>
      <c r="AJ10" s="172" t="s">
        <v>13</v>
      </c>
      <c r="AK10" s="171" t="s">
        <v>9</v>
      </c>
      <c r="AL10" s="172" t="s">
        <v>13</v>
      </c>
    </row>
    <row r="11" spans="1:45" ht="15.75" thickBot="1" x14ac:dyDescent="0.3">
      <c r="A11" s="152"/>
      <c r="B11" s="152"/>
      <c r="C11" s="152"/>
      <c r="D11" s="153"/>
      <c r="E11" s="161"/>
      <c r="F11" s="153"/>
      <c r="G11" s="153"/>
      <c r="H11" s="76" t="s">
        <v>14</v>
      </c>
      <c r="I11" s="77" t="s">
        <v>15</v>
      </c>
      <c r="J11" s="153"/>
      <c r="K11" s="153"/>
      <c r="L11" s="76" t="s">
        <v>14</v>
      </c>
      <c r="M11" s="77" t="s">
        <v>15</v>
      </c>
      <c r="N11" s="153"/>
      <c r="O11" s="171"/>
      <c r="P11" s="161"/>
      <c r="Q11" s="171"/>
      <c r="R11" s="161"/>
      <c r="S11" s="171"/>
      <c r="T11" s="77" t="s">
        <v>14</v>
      </c>
      <c r="U11" s="77" t="s">
        <v>15</v>
      </c>
      <c r="V11" s="171"/>
      <c r="W11" s="76" t="s">
        <v>14</v>
      </c>
      <c r="X11" s="77" t="s">
        <v>15</v>
      </c>
      <c r="Y11" s="171"/>
      <c r="Z11" s="77" t="s">
        <v>14</v>
      </c>
      <c r="AA11" s="77" t="s">
        <v>15</v>
      </c>
      <c r="AB11" s="171"/>
      <c r="AC11" s="76" t="s">
        <v>14</v>
      </c>
      <c r="AD11" s="78" t="s">
        <v>15</v>
      </c>
      <c r="AE11" s="171"/>
      <c r="AF11" s="173"/>
      <c r="AG11" s="171"/>
      <c r="AH11" s="173"/>
      <c r="AI11" s="171"/>
      <c r="AJ11" s="173"/>
      <c r="AK11" s="171"/>
      <c r="AL11" s="173"/>
    </row>
    <row r="12" spans="1:45" s="6" customFormat="1" ht="24" customHeight="1" thickBot="1" x14ac:dyDescent="0.3">
      <c r="A12" s="79"/>
      <c r="B12" s="80"/>
      <c r="C12" s="81"/>
      <c r="D12" s="82">
        <v>1</v>
      </c>
      <c r="E12" s="83">
        <v>2</v>
      </c>
      <c r="F12" s="82">
        <v>3</v>
      </c>
      <c r="G12" s="82">
        <v>4</v>
      </c>
      <c r="H12" s="83">
        <v>5</v>
      </c>
      <c r="I12" s="83">
        <v>6</v>
      </c>
      <c r="J12" s="82">
        <v>7</v>
      </c>
      <c r="K12" s="82">
        <v>8</v>
      </c>
      <c r="L12" s="83">
        <v>9</v>
      </c>
      <c r="M12" s="83">
        <v>10</v>
      </c>
      <c r="N12" s="82">
        <v>11</v>
      </c>
      <c r="O12" s="82">
        <v>12</v>
      </c>
      <c r="P12" s="83">
        <v>13</v>
      </c>
      <c r="Q12" s="82">
        <v>14</v>
      </c>
      <c r="R12" s="83">
        <v>15</v>
      </c>
      <c r="S12" s="82">
        <v>16</v>
      </c>
      <c r="T12" s="83">
        <v>17</v>
      </c>
      <c r="U12" s="83">
        <v>18</v>
      </c>
      <c r="V12" s="82">
        <v>19</v>
      </c>
      <c r="W12" s="83">
        <v>20</v>
      </c>
      <c r="X12" s="83">
        <v>21</v>
      </c>
      <c r="Y12" s="80">
        <v>22</v>
      </c>
      <c r="Z12" s="83">
        <v>23</v>
      </c>
      <c r="AA12" s="83">
        <v>24</v>
      </c>
      <c r="AB12" s="82">
        <v>25</v>
      </c>
      <c r="AC12" s="83">
        <v>26</v>
      </c>
      <c r="AD12" s="83">
        <v>27</v>
      </c>
      <c r="AE12" s="13">
        <v>28</v>
      </c>
      <c r="AF12" s="13" t="s">
        <v>26</v>
      </c>
      <c r="AG12" s="13">
        <v>30</v>
      </c>
      <c r="AH12" s="13" t="s">
        <v>27</v>
      </c>
      <c r="AI12" s="13">
        <v>32</v>
      </c>
      <c r="AJ12" s="13" t="s">
        <v>28</v>
      </c>
      <c r="AK12" s="13" t="s">
        <v>29</v>
      </c>
      <c r="AL12" s="13" t="s">
        <v>30</v>
      </c>
      <c r="AM12" s="8"/>
      <c r="AN12" s="8"/>
      <c r="AO12" s="8"/>
      <c r="AP12" s="8"/>
      <c r="AQ12" s="8"/>
      <c r="AR12" s="8"/>
      <c r="AS12" s="8"/>
    </row>
    <row r="13" spans="1:45" s="14" customFormat="1" ht="35.25" customHeight="1" thickBot="1" x14ac:dyDescent="0.3">
      <c r="A13" s="84"/>
      <c r="B13" s="85" t="s">
        <v>35</v>
      </c>
      <c r="C13" s="85"/>
      <c r="D13" s="86"/>
      <c r="E13" s="87"/>
      <c r="F13" s="86"/>
      <c r="G13" s="86"/>
      <c r="H13" s="87"/>
      <c r="I13" s="87"/>
      <c r="J13" s="86"/>
      <c r="K13" s="87"/>
      <c r="L13" s="87"/>
      <c r="M13" s="87"/>
      <c r="N13" s="86"/>
      <c r="O13" s="87"/>
      <c r="P13" s="88">
        <f>SUM(P14:P57)</f>
        <v>1744128.0499999998</v>
      </c>
      <c r="Q13" s="88"/>
      <c r="R13" s="88">
        <f>SUM(R14:R57)</f>
        <v>0</v>
      </c>
      <c r="S13" s="88"/>
      <c r="T13" s="88">
        <f>SUM(T14:T57)</f>
        <v>23362857.610000003</v>
      </c>
      <c r="U13" s="88">
        <f>SUM(U14:U57)</f>
        <v>19771198.299999997</v>
      </c>
      <c r="V13" s="88"/>
      <c r="W13" s="88">
        <f>SUM(W14:W57)</f>
        <v>0</v>
      </c>
      <c r="X13" s="88">
        <f>SUM(X14:X57)</f>
        <v>0</v>
      </c>
      <c r="Y13" s="88"/>
      <c r="Z13" s="145">
        <f>SUM(Z14:Z57)</f>
        <v>1803008.84</v>
      </c>
      <c r="AA13" s="88">
        <f>SUM(AA14:AA57)</f>
        <v>1773774.84</v>
      </c>
      <c r="AB13" s="88">
        <f>SUM(AB14:AB57)</f>
        <v>0</v>
      </c>
      <c r="AC13" s="88">
        <f>SUM(AC14:AC57)</f>
        <v>0</v>
      </c>
      <c r="AD13" s="88">
        <f>SUM(AD14:AD57)</f>
        <v>0</v>
      </c>
      <c r="AE13" s="87">
        <v>7</v>
      </c>
      <c r="AF13" s="87">
        <f>P13+R13</f>
        <v>1744128.0499999998</v>
      </c>
      <c r="AG13" s="87">
        <v>32</v>
      </c>
      <c r="AH13" s="87">
        <f>I13+U13+X13</f>
        <v>19771198.299999997</v>
      </c>
      <c r="AI13" s="87">
        <v>5</v>
      </c>
      <c r="AJ13" s="87">
        <f>M13+AA13+AD13</f>
        <v>1773774.84</v>
      </c>
      <c r="AK13" s="87">
        <f>AE13+AG13+AI13</f>
        <v>44</v>
      </c>
      <c r="AL13" s="87">
        <f>AJ13+AH13+AF13</f>
        <v>23289101.189999998</v>
      </c>
      <c r="AM13" s="15"/>
      <c r="AN13" s="15"/>
      <c r="AO13" s="16"/>
      <c r="AP13" s="17"/>
      <c r="AQ13" s="16"/>
      <c r="AR13" s="15"/>
      <c r="AS13" s="15"/>
    </row>
    <row r="14" spans="1:45" s="15" customFormat="1" ht="26.25" customHeight="1" thickBot="1" x14ac:dyDescent="0.3">
      <c r="A14" s="89">
        <v>1</v>
      </c>
      <c r="B14" s="220">
        <v>115645</v>
      </c>
      <c r="C14" s="193" t="s">
        <v>79</v>
      </c>
      <c r="D14" s="90"/>
      <c r="E14" s="89"/>
      <c r="F14" s="90"/>
      <c r="G14" s="90"/>
      <c r="H14" s="91"/>
      <c r="I14" s="91"/>
      <c r="J14" s="90"/>
      <c r="K14" s="91"/>
      <c r="L14" s="91"/>
      <c r="M14" s="118"/>
      <c r="N14" s="119"/>
      <c r="O14" s="207">
        <v>43278</v>
      </c>
      <c r="P14" s="149">
        <v>256627.20000000001</v>
      </c>
      <c r="Q14" s="143"/>
      <c r="R14" s="149"/>
      <c r="S14" s="96"/>
      <c r="T14" s="97"/>
      <c r="U14" s="97"/>
      <c r="V14" s="94"/>
      <c r="W14" s="98"/>
      <c r="X14" s="98"/>
      <c r="Y14" s="97"/>
      <c r="Z14" s="97"/>
      <c r="AA14" s="97"/>
      <c r="AB14" s="97"/>
      <c r="AC14" s="97"/>
      <c r="AD14" s="97"/>
      <c r="AE14" s="166"/>
      <c r="AF14" s="167"/>
      <c r="AG14" s="167"/>
      <c r="AH14" s="167"/>
      <c r="AI14" s="167"/>
      <c r="AJ14" s="167"/>
      <c r="AK14" s="167"/>
      <c r="AL14" s="167"/>
      <c r="AO14" s="16"/>
      <c r="AP14" s="17"/>
      <c r="AQ14" s="16"/>
    </row>
    <row r="15" spans="1:45" s="15" customFormat="1" ht="26.25" customHeight="1" thickBot="1" x14ac:dyDescent="0.3">
      <c r="A15" s="89">
        <v>2</v>
      </c>
      <c r="B15" s="220">
        <v>115676</v>
      </c>
      <c r="C15" s="193" t="s">
        <v>80</v>
      </c>
      <c r="D15" s="90"/>
      <c r="E15" s="89"/>
      <c r="F15" s="90"/>
      <c r="G15" s="90"/>
      <c r="H15" s="91"/>
      <c r="I15" s="91"/>
      <c r="J15" s="90"/>
      <c r="K15" s="91"/>
      <c r="L15" s="91"/>
      <c r="M15" s="118"/>
      <c r="N15" s="119"/>
      <c r="O15" s="207">
        <v>43278</v>
      </c>
      <c r="P15" s="149">
        <v>143059.32999999999</v>
      </c>
      <c r="Q15" s="142"/>
      <c r="R15" s="149"/>
      <c r="S15" s="96"/>
      <c r="T15" s="97"/>
      <c r="U15" s="97"/>
      <c r="V15" s="94"/>
      <c r="W15" s="98"/>
      <c r="X15" s="98"/>
      <c r="Y15" s="97"/>
      <c r="Z15" s="97"/>
      <c r="AA15" s="97"/>
      <c r="AB15" s="97"/>
      <c r="AC15" s="97"/>
      <c r="AD15" s="97"/>
      <c r="AE15" s="166"/>
      <c r="AF15" s="167"/>
      <c r="AG15" s="167"/>
      <c r="AH15" s="167"/>
      <c r="AI15" s="167"/>
      <c r="AJ15" s="167"/>
      <c r="AK15" s="167"/>
      <c r="AL15" s="167"/>
      <c r="AO15" s="16"/>
      <c r="AP15" s="17"/>
      <c r="AQ15" s="16"/>
    </row>
    <row r="16" spans="1:45" s="15" customFormat="1" ht="26.25" customHeight="1" thickBot="1" x14ac:dyDescent="0.3">
      <c r="A16" s="89">
        <v>3</v>
      </c>
      <c r="B16" s="220">
        <v>115881</v>
      </c>
      <c r="C16" s="193" t="s">
        <v>81</v>
      </c>
      <c r="D16" s="90"/>
      <c r="E16" s="99"/>
      <c r="F16" s="90"/>
      <c r="G16" s="90"/>
      <c r="H16" s="91"/>
      <c r="I16" s="91"/>
      <c r="J16" s="90"/>
      <c r="K16" s="91"/>
      <c r="L16" s="91"/>
      <c r="M16" s="91"/>
      <c r="N16" s="89"/>
      <c r="O16" s="207">
        <v>43278</v>
      </c>
      <c r="P16" s="149">
        <v>69431.06</v>
      </c>
      <c r="Q16" s="143"/>
      <c r="R16" s="149"/>
      <c r="S16" s="96"/>
      <c r="T16" s="97"/>
      <c r="U16" s="97"/>
      <c r="V16" s="94"/>
      <c r="W16" s="98"/>
      <c r="X16" s="98"/>
      <c r="Y16" s="97"/>
      <c r="Z16" s="97"/>
      <c r="AA16" s="97"/>
      <c r="AB16" s="97"/>
      <c r="AC16" s="97"/>
      <c r="AD16" s="97"/>
      <c r="AE16" s="166"/>
      <c r="AF16" s="167"/>
      <c r="AG16" s="167"/>
      <c r="AH16" s="167"/>
      <c r="AI16" s="167"/>
      <c r="AJ16" s="167"/>
      <c r="AK16" s="167"/>
      <c r="AL16" s="167"/>
      <c r="AO16" s="16"/>
      <c r="AP16" s="17"/>
      <c r="AQ16" s="16"/>
    </row>
    <row r="17" spans="1:43" s="15" customFormat="1" ht="26.25" customHeight="1" thickBot="1" x14ac:dyDescent="0.3">
      <c r="A17" s="89">
        <v>4</v>
      </c>
      <c r="B17" s="220">
        <v>116150</v>
      </c>
      <c r="C17" s="193" t="s">
        <v>79</v>
      </c>
      <c r="D17" s="90"/>
      <c r="E17" s="99"/>
      <c r="F17" s="90"/>
      <c r="G17" s="90"/>
      <c r="H17" s="91"/>
      <c r="I17" s="91"/>
      <c r="J17" s="90"/>
      <c r="K17" s="91"/>
      <c r="L17" s="91"/>
      <c r="M17" s="91"/>
      <c r="N17" s="89"/>
      <c r="O17" s="207">
        <v>43283</v>
      </c>
      <c r="P17" s="149">
        <v>176656.37</v>
      </c>
      <c r="Q17" s="150"/>
      <c r="R17" s="149"/>
      <c r="S17" s="96"/>
      <c r="T17" s="97"/>
      <c r="U17" s="97"/>
      <c r="V17" s="94"/>
      <c r="W17" s="98"/>
      <c r="X17" s="98"/>
      <c r="Y17" s="97"/>
      <c r="Z17" s="97"/>
      <c r="AA17" s="97"/>
      <c r="AB17" s="97"/>
      <c r="AC17" s="97"/>
      <c r="AD17" s="97"/>
      <c r="AE17" s="166"/>
      <c r="AF17" s="167"/>
      <c r="AG17" s="167"/>
      <c r="AH17" s="167"/>
      <c r="AI17" s="167"/>
      <c r="AJ17" s="167"/>
      <c r="AK17" s="167"/>
      <c r="AL17" s="167"/>
      <c r="AO17" s="16"/>
      <c r="AP17" s="17"/>
      <c r="AQ17" s="16"/>
    </row>
    <row r="18" spans="1:43" s="15" customFormat="1" ht="26.25" customHeight="1" thickBot="1" x14ac:dyDescent="0.3">
      <c r="A18" s="89">
        <v>5</v>
      </c>
      <c r="B18" s="220">
        <v>116428</v>
      </c>
      <c r="C18" s="193" t="s">
        <v>82</v>
      </c>
      <c r="D18" s="90"/>
      <c r="E18" s="99"/>
      <c r="F18" s="90"/>
      <c r="G18" s="90"/>
      <c r="H18" s="91"/>
      <c r="I18" s="91"/>
      <c r="J18" s="90"/>
      <c r="K18" s="91"/>
      <c r="L18" s="91"/>
      <c r="M18" s="91"/>
      <c r="N18" s="89"/>
      <c r="O18" s="207">
        <v>43283</v>
      </c>
      <c r="P18" s="149">
        <v>256354.34</v>
      </c>
      <c r="Q18" s="151"/>
      <c r="R18" s="149"/>
      <c r="S18" s="96"/>
      <c r="T18" s="97"/>
      <c r="U18" s="97"/>
      <c r="V18" s="94"/>
      <c r="W18" s="98"/>
      <c r="X18" s="98"/>
      <c r="Y18" s="97"/>
      <c r="Z18" s="97"/>
      <c r="AA18" s="97"/>
      <c r="AB18" s="97"/>
      <c r="AC18" s="97"/>
      <c r="AD18" s="97"/>
      <c r="AE18" s="166"/>
      <c r="AF18" s="167"/>
      <c r="AG18" s="167"/>
      <c r="AH18" s="167"/>
      <c r="AI18" s="167"/>
      <c r="AJ18" s="167"/>
      <c r="AK18" s="167"/>
      <c r="AL18" s="167"/>
      <c r="AO18" s="16"/>
      <c r="AP18" s="17"/>
      <c r="AQ18" s="16"/>
    </row>
    <row r="19" spans="1:43" s="15" customFormat="1" ht="31.5" customHeight="1" thickBot="1" x14ac:dyDescent="0.3">
      <c r="A19" s="89">
        <v>6</v>
      </c>
      <c r="B19" s="220">
        <v>106926</v>
      </c>
      <c r="C19" s="193" t="s">
        <v>83</v>
      </c>
      <c r="D19" s="90"/>
      <c r="E19" s="99"/>
      <c r="F19" s="90"/>
      <c r="G19" s="90"/>
      <c r="H19" s="91"/>
      <c r="I19" s="91"/>
      <c r="J19" s="90"/>
      <c r="K19" s="91"/>
      <c r="L19" s="91"/>
      <c r="M19" s="91"/>
      <c r="N19" s="89"/>
      <c r="O19" s="207">
        <v>43278</v>
      </c>
      <c r="P19" s="149">
        <v>237389.75</v>
      </c>
      <c r="Q19" s="150"/>
      <c r="R19" s="149"/>
      <c r="S19" s="141"/>
      <c r="T19" s="97"/>
      <c r="U19" s="97"/>
      <c r="V19" s="94"/>
      <c r="W19" s="98"/>
      <c r="X19" s="98"/>
      <c r="Y19" s="97"/>
      <c r="Z19" s="97"/>
      <c r="AA19" s="97"/>
      <c r="AB19" s="97"/>
      <c r="AC19" s="97"/>
      <c r="AD19" s="97"/>
      <c r="AE19" s="166"/>
      <c r="AF19" s="167"/>
      <c r="AG19" s="167"/>
      <c r="AH19" s="167"/>
      <c r="AI19" s="167"/>
      <c r="AJ19" s="167"/>
      <c r="AK19" s="167"/>
      <c r="AL19" s="167"/>
      <c r="AO19" s="16"/>
      <c r="AP19" s="17"/>
      <c r="AQ19" s="16"/>
    </row>
    <row r="20" spans="1:43" s="15" customFormat="1" ht="35.25" customHeight="1" thickBot="1" x14ac:dyDescent="0.3">
      <c r="A20" s="89">
        <v>7</v>
      </c>
      <c r="B20" s="220">
        <v>104873</v>
      </c>
      <c r="C20" s="193" t="s">
        <v>84</v>
      </c>
      <c r="D20" s="90"/>
      <c r="E20" s="99"/>
      <c r="F20" s="90"/>
      <c r="G20" s="90"/>
      <c r="H20" s="91"/>
      <c r="I20" s="91"/>
      <c r="J20" s="90"/>
      <c r="K20" s="91"/>
      <c r="L20" s="91"/>
      <c r="M20" s="91"/>
      <c r="N20" s="89"/>
      <c r="O20" s="207">
        <v>43280</v>
      </c>
      <c r="P20" s="149">
        <v>604610</v>
      </c>
      <c r="Q20" s="151"/>
      <c r="R20" s="149"/>
      <c r="S20" s="142"/>
      <c r="V20" s="144"/>
      <c r="W20" s="140"/>
      <c r="X20" s="93"/>
      <c r="Y20" s="97"/>
      <c r="Z20" s="97"/>
      <c r="AA20" s="97"/>
      <c r="AB20" s="97"/>
      <c r="AC20" s="97"/>
      <c r="AD20" s="97"/>
      <c r="AE20" s="166"/>
      <c r="AF20" s="167"/>
      <c r="AG20" s="167"/>
      <c r="AH20" s="167"/>
      <c r="AI20" s="167"/>
      <c r="AJ20" s="167"/>
      <c r="AK20" s="167"/>
      <c r="AL20" s="167"/>
      <c r="AO20" s="16"/>
      <c r="AP20" s="17"/>
      <c r="AQ20" s="16"/>
    </row>
    <row r="21" spans="1:43" s="15" customFormat="1" ht="32.25" customHeight="1" thickBot="1" x14ac:dyDescent="0.3">
      <c r="A21" s="89">
        <v>8</v>
      </c>
      <c r="B21" s="220">
        <v>104449</v>
      </c>
      <c r="C21" s="193" t="s">
        <v>85</v>
      </c>
      <c r="D21" s="90"/>
      <c r="E21" s="99"/>
      <c r="F21" s="90"/>
      <c r="G21" s="90"/>
      <c r="H21" s="91"/>
      <c r="I21" s="91"/>
      <c r="J21" s="90"/>
      <c r="K21" s="91"/>
      <c r="L21" s="91"/>
      <c r="M21" s="91"/>
      <c r="N21" s="89"/>
      <c r="O21" s="55"/>
      <c r="P21" s="149"/>
      <c r="Q21" s="150"/>
      <c r="R21" s="210"/>
      <c r="S21" s="217">
        <v>43278</v>
      </c>
      <c r="T21" s="208">
        <v>530741.32999999996</v>
      </c>
      <c r="U21" s="209">
        <v>451130.12</v>
      </c>
      <c r="V21" s="94"/>
      <c r="W21" s="140"/>
      <c r="X21" s="93"/>
      <c r="Y21" s="97"/>
      <c r="Z21" s="97"/>
      <c r="AA21" s="97"/>
      <c r="AB21" s="97"/>
      <c r="AC21" s="97"/>
      <c r="AD21" s="97"/>
      <c r="AE21" s="166"/>
      <c r="AF21" s="167"/>
      <c r="AG21" s="167"/>
      <c r="AH21" s="167"/>
      <c r="AI21" s="167"/>
      <c r="AJ21" s="167"/>
      <c r="AK21" s="167"/>
      <c r="AL21" s="167"/>
      <c r="AO21" s="16"/>
      <c r="AP21" s="17"/>
      <c r="AQ21" s="16"/>
    </row>
    <row r="22" spans="1:43" s="15" customFormat="1" ht="32.25" customHeight="1" thickBot="1" x14ac:dyDescent="0.3">
      <c r="A22" s="89">
        <v>9</v>
      </c>
      <c r="B22" s="220">
        <v>104219</v>
      </c>
      <c r="C22" s="193" t="s">
        <v>86</v>
      </c>
      <c r="D22" s="90"/>
      <c r="E22" s="99"/>
      <c r="F22" s="90"/>
      <c r="G22" s="90"/>
      <c r="H22" s="91"/>
      <c r="I22" s="91"/>
      <c r="J22" s="90"/>
      <c r="K22" s="91"/>
      <c r="L22" s="91"/>
      <c r="M22" s="91"/>
      <c r="N22" s="89"/>
      <c r="O22" s="55"/>
      <c r="P22" s="149"/>
      <c r="Q22" s="151"/>
      <c r="R22" s="210"/>
      <c r="S22" s="217">
        <v>43278</v>
      </c>
      <c r="T22" s="208">
        <v>253943.14</v>
      </c>
      <c r="U22" s="209">
        <v>215851.67</v>
      </c>
      <c r="V22" s="94"/>
      <c r="W22" s="98"/>
      <c r="X22" s="98"/>
      <c r="Y22" s="97"/>
      <c r="Z22" s="97"/>
      <c r="AA22" s="97"/>
      <c r="AB22" s="97"/>
      <c r="AC22" s="97"/>
      <c r="AD22" s="97"/>
      <c r="AE22" s="166"/>
      <c r="AF22" s="167"/>
      <c r="AG22" s="167"/>
      <c r="AH22" s="167"/>
      <c r="AI22" s="167"/>
      <c r="AJ22" s="167"/>
      <c r="AK22" s="167"/>
      <c r="AL22" s="167"/>
      <c r="AO22" s="16"/>
      <c r="AP22" s="17"/>
      <c r="AQ22" s="16"/>
    </row>
    <row r="23" spans="1:43" s="15" customFormat="1" ht="32.25" customHeight="1" thickBot="1" x14ac:dyDescent="0.3">
      <c r="A23" s="89">
        <v>10</v>
      </c>
      <c r="B23" s="220">
        <v>103774</v>
      </c>
      <c r="C23" s="193" t="s">
        <v>87</v>
      </c>
      <c r="D23" s="90"/>
      <c r="E23" s="99"/>
      <c r="F23" s="90"/>
      <c r="G23" s="90"/>
      <c r="H23" s="91"/>
      <c r="I23" s="91"/>
      <c r="J23" s="90"/>
      <c r="K23" s="91"/>
      <c r="L23" s="91"/>
      <c r="M23" s="91"/>
      <c r="N23" s="89"/>
      <c r="O23" s="91"/>
      <c r="P23" s="91"/>
      <c r="Q23" s="91"/>
      <c r="R23" s="139"/>
      <c r="S23" s="217">
        <v>43278</v>
      </c>
      <c r="T23" s="208">
        <v>400677.18</v>
      </c>
      <c r="U23" s="209">
        <v>338331.81</v>
      </c>
      <c r="V23" s="94"/>
      <c r="W23" s="149"/>
      <c r="X23" s="149"/>
      <c r="Y23" s="97"/>
      <c r="Z23" s="97"/>
      <c r="AA23" s="97"/>
      <c r="AB23" s="97"/>
      <c r="AC23" s="97"/>
      <c r="AD23" s="97"/>
      <c r="AE23" s="166"/>
      <c r="AF23" s="167"/>
      <c r="AG23" s="167"/>
      <c r="AH23" s="167"/>
      <c r="AI23" s="167"/>
      <c r="AJ23" s="167"/>
      <c r="AK23" s="167"/>
      <c r="AL23" s="167"/>
      <c r="AO23" s="16"/>
      <c r="AP23" s="17"/>
      <c r="AQ23" s="16"/>
    </row>
    <row r="24" spans="1:43" s="15" customFormat="1" ht="33" customHeight="1" thickBot="1" x14ac:dyDescent="0.3">
      <c r="A24" s="89">
        <v>11</v>
      </c>
      <c r="B24" s="220">
        <v>104836</v>
      </c>
      <c r="C24" s="193" t="s">
        <v>88</v>
      </c>
      <c r="D24" s="90"/>
      <c r="E24" s="99"/>
      <c r="F24" s="90"/>
      <c r="G24" s="90"/>
      <c r="H24" s="91"/>
      <c r="I24" s="91"/>
      <c r="J24" s="90"/>
      <c r="K24" s="91"/>
      <c r="L24" s="91"/>
      <c r="M24" s="91"/>
      <c r="N24" s="89"/>
      <c r="O24" s="91"/>
      <c r="P24" s="91"/>
      <c r="Q24" s="91"/>
      <c r="R24" s="139"/>
      <c r="S24" s="217">
        <v>43278</v>
      </c>
      <c r="T24" s="208">
        <v>54352</v>
      </c>
      <c r="U24" s="209">
        <v>45894.83</v>
      </c>
      <c r="V24" s="106"/>
      <c r="W24" s="140"/>
      <c r="X24" s="93"/>
      <c r="Y24" s="97"/>
      <c r="Z24" s="97"/>
      <c r="AA24" s="97"/>
      <c r="AB24" s="97"/>
      <c r="AC24" s="97"/>
      <c r="AD24" s="97"/>
      <c r="AE24" s="166"/>
      <c r="AF24" s="167"/>
      <c r="AG24" s="167"/>
      <c r="AH24" s="167"/>
      <c r="AI24" s="167"/>
      <c r="AJ24" s="167"/>
      <c r="AK24" s="167"/>
      <c r="AL24" s="167"/>
      <c r="AO24" s="16"/>
      <c r="AP24" s="17"/>
      <c r="AQ24" s="16"/>
    </row>
    <row r="25" spans="1:43" s="15" customFormat="1" ht="30.75" customHeight="1" thickBot="1" x14ac:dyDescent="0.3">
      <c r="A25" s="89">
        <v>12</v>
      </c>
      <c r="B25" s="220">
        <v>106897</v>
      </c>
      <c r="C25" s="193" t="s">
        <v>89</v>
      </c>
      <c r="D25" s="90"/>
      <c r="E25" s="107"/>
      <c r="F25" s="90"/>
      <c r="G25" s="90"/>
      <c r="H25" s="91"/>
      <c r="I25" s="91"/>
      <c r="J25" s="90"/>
      <c r="K25" s="91"/>
      <c r="L25" s="91"/>
      <c r="M25" s="91"/>
      <c r="N25" s="89"/>
      <c r="O25" s="91"/>
      <c r="P25" s="91"/>
      <c r="Q25" s="91"/>
      <c r="R25" s="139"/>
      <c r="S25" s="217">
        <v>43278</v>
      </c>
      <c r="T25" s="208">
        <v>10238.76</v>
      </c>
      <c r="U25" s="209">
        <v>8645.61</v>
      </c>
      <c r="V25" s="92"/>
      <c r="W25" s="103"/>
      <c r="X25" s="103"/>
      <c r="Y25" s="97"/>
      <c r="Z25" s="97"/>
      <c r="AA25" s="97"/>
      <c r="AB25" s="97"/>
      <c r="AC25" s="97"/>
      <c r="AD25" s="97"/>
      <c r="AE25" s="166"/>
      <c r="AF25" s="167"/>
      <c r="AG25" s="167"/>
      <c r="AH25" s="167"/>
      <c r="AI25" s="167"/>
      <c r="AJ25" s="167"/>
      <c r="AK25" s="167"/>
      <c r="AL25" s="167"/>
      <c r="AO25" s="16"/>
      <c r="AP25" s="17"/>
      <c r="AQ25" s="16"/>
    </row>
    <row r="26" spans="1:43" s="15" customFormat="1" ht="30.75" customHeight="1" thickBot="1" x14ac:dyDescent="0.3">
      <c r="A26" s="89">
        <v>13</v>
      </c>
      <c r="B26" s="220">
        <v>103319</v>
      </c>
      <c r="C26" s="193" t="s">
        <v>90</v>
      </c>
      <c r="D26" s="90"/>
      <c r="E26" s="107"/>
      <c r="F26" s="90"/>
      <c r="G26" s="90"/>
      <c r="H26" s="91"/>
      <c r="I26" s="91"/>
      <c r="J26" s="90"/>
      <c r="K26" s="91"/>
      <c r="L26" s="91"/>
      <c r="M26" s="91"/>
      <c r="N26" s="89"/>
      <c r="O26" s="91"/>
      <c r="P26" s="91"/>
      <c r="Q26" s="91"/>
      <c r="R26" s="139"/>
      <c r="S26" s="217">
        <v>43278</v>
      </c>
      <c r="T26" s="208">
        <v>119121.25</v>
      </c>
      <c r="U26" s="209">
        <v>100585.98</v>
      </c>
      <c r="V26" s="94"/>
      <c r="W26" s="140"/>
      <c r="X26" s="93"/>
      <c r="Y26" s="97"/>
      <c r="Z26" s="97"/>
      <c r="AA26" s="97"/>
      <c r="AB26" s="97"/>
      <c r="AC26" s="97"/>
      <c r="AD26" s="97"/>
      <c r="AE26" s="166"/>
      <c r="AF26" s="167"/>
      <c r="AG26" s="167"/>
      <c r="AH26" s="167"/>
      <c r="AI26" s="167"/>
      <c r="AJ26" s="167"/>
      <c r="AK26" s="167"/>
      <c r="AL26" s="167"/>
      <c r="AO26" s="16"/>
      <c r="AP26" s="17"/>
      <c r="AQ26" s="16"/>
    </row>
    <row r="27" spans="1:43" s="15" customFormat="1" ht="30.75" customHeight="1" thickBot="1" x14ac:dyDescent="0.3">
      <c r="A27" s="89">
        <v>14</v>
      </c>
      <c r="B27" s="220">
        <v>113571</v>
      </c>
      <c r="C27" s="193" t="s">
        <v>59</v>
      </c>
      <c r="D27" s="90"/>
      <c r="E27" s="91"/>
      <c r="F27" s="89"/>
      <c r="G27" s="109"/>
      <c r="H27" s="89"/>
      <c r="I27" s="110"/>
      <c r="J27" s="95"/>
      <c r="K27" s="98"/>
      <c r="L27" s="98"/>
      <c r="M27" s="98"/>
      <c r="N27" s="94"/>
      <c r="O27" s="98"/>
      <c r="P27" s="91"/>
      <c r="Q27" s="91"/>
      <c r="R27" s="139"/>
      <c r="S27" s="217">
        <v>43278</v>
      </c>
      <c r="T27" s="208">
        <v>5080.6000000000004</v>
      </c>
      <c r="U27" s="209">
        <v>4064.48</v>
      </c>
      <c r="V27" s="72"/>
      <c r="W27" s="149"/>
      <c r="X27" s="149"/>
      <c r="Y27" s="111"/>
      <c r="Z27" s="112"/>
      <c r="AA27" s="111"/>
      <c r="AB27" s="89"/>
      <c r="AC27" s="89"/>
      <c r="AD27" s="89"/>
      <c r="AE27" s="166"/>
      <c r="AF27" s="167"/>
      <c r="AG27" s="167"/>
      <c r="AH27" s="167"/>
      <c r="AI27" s="167"/>
      <c r="AJ27" s="167"/>
      <c r="AK27" s="167"/>
      <c r="AL27" s="167"/>
    </row>
    <row r="28" spans="1:43" s="15" customFormat="1" ht="30.75" customHeight="1" thickBot="1" x14ac:dyDescent="0.3">
      <c r="A28" s="89">
        <v>15</v>
      </c>
      <c r="B28" s="220">
        <v>113128</v>
      </c>
      <c r="C28" s="193" t="s">
        <v>91</v>
      </c>
      <c r="D28" s="90"/>
      <c r="E28" s="91"/>
      <c r="F28" s="89"/>
      <c r="G28" s="109"/>
      <c r="H28" s="95"/>
      <c r="I28" s="110"/>
      <c r="J28" s="98"/>
      <c r="K28" s="98"/>
      <c r="L28" s="105"/>
      <c r="M28" s="105"/>
      <c r="N28" s="106"/>
      <c r="O28" s="103"/>
      <c r="P28" s="91"/>
      <c r="Q28" s="91"/>
      <c r="R28" s="139"/>
      <c r="S28" s="217">
        <v>43278</v>
      </c>
      <c r="T28" s="208">
        <v>12050.1</v>
      </c>
      <c r="U28" s="209">
        <v>9640.08</v>
      </c>
      <c r="V28" s="92"/>
      <c r="W28" s="93"/>
      <c r="X28" s="93"/>
      <c r="Y28" s="111"/>
      <c r="Z28" s="112"/>
      <c r="AA28" s="111"/>
      <c r="AB28" s="89"/>
      <c r="AC28" s="89"/>
      <c r="AD28" s="89"/>
      <c r="AE28" s="166"/>
      <c r="AF28" s="167"/>
      <c r="AG28" s="167"/>
      <c r="AH28" s="167"/>
      <c r="AI28" s="167"/>
      <c r="AJ28" s="167"/>
      <c r="AK28" s="167"/>
      <c r="AL28" s="167"/>
    </row>
    <row r="29" spans="1:43" s="15" customFormat="1" ht="30.75" customHeight="1" thickBot="1" x14ac:dyDescent="0.3">
      <c r="A29" s="89">
        <v>16</v>
      </c>
      <c r="B29" s="220">
        <v>121796</v>
      </c>
      <c r="C29" s="193" t="s">
        <v>92</v>
      </c>
      <c r="D29" s="90"/>
      <c r="E29" s="91"/>
      <c r="F29" s="89"/>
      <c r="G29" s="109"/>
      <c r="H29" s="95"/>
      <c r="I29" s="110"/>
      <c r="J29" s="98"/>
      <c r="K29" s="98"/>
      <c r="L29" s="98"/>
      <c r="M29" s="98"/>
      <c r="N29" s="94"/>
      <c r="O29" s="98"/>
      <c r="P29" s="103"/>
      <c r="Q29" s="97"/>
      <c r="R29" s="211"/>
      <c r="S29" s="217">
        <v>43278</v>
      </c>
      <c r="T29" s="208">
        <v>66476.600000000006</v>
      </c>
      <c r="U29" s="209">
        <v>56505.11</v>
      </c>
      <c r="V29" s="92"/>
      <c r="W29" s="93"/>
      <c r="X29" s="93"/>
      <c r="Y29" s="111"/>
      <c r="Z29" s="112"/>
      <c r="AA29" s="111"/>
      <c r="AB29" s="89"/>
      <c r="AC29" s="89"/>
      <c r="AD29" s="89"/>
      <c r="AE29" s="166"/>
      <c r="AF29" s="167"/>
      <c r="AG29" s="167"/>
      <c r="AH29" s="167"/>
      <c r="AI29" s="167"/>
      <c r="AJ29" s="167"/>
      <c r="AK29" s="167"/>
      <c r="AL29" s="167"/>
    </row>
    <row r="30" spans="1:43" s="15" customFormat="1" ht="30.75" customHeight="1" thickBot="1" x14ac:dyDescent="0.3">
      <c r="A30" s="89">
        <v>17</v>
      </c>
      <c r="B30" s="220">
        <v>113328</v>
      </c>
      <c r="C30" s="193" t="s">
        <v>93</v>
      </c>
      <c r="D30" s="90"/>
      <c r="E30" s="91"/>
      <c r="F30" s="89"/>
      <c r="G30" s="109"/>
      <c r="H30" s="95"/>
      <c r="I30" s="110"/>
      <c r="J30" s="98"/>
      <c r="K30" s="98"/>
      <c r="L30" s="98"/>
      <c r="M30" s="98"/>
      <c r="N30" s="94"/>
      <c r="O30" s="98"/>
      <c r="P30" s="103"/>
      <c r="Q30" s="97"/>
      <c r="R30" s="211"/>
      <c r="S30" s="217">
        <v>43278</v>
      </c>
      <c r="T30" s="208">
        <v>53067.38</v>
      </c>
      <c r="U30" s="209">
        <v>42453.9</v>
      </c>
      <c r="V30" s="72"/>
      <c r="W30" s="149"/>
      <c r="X30" s="149"/>
      <c r="Y30" s="111"/>
      <c r="Z30" s="112"/>
      <c r="AA30" s="111"/>
      <c r="AB30" s="89"/>
      <c r="AC30" s="89"/>
      <c r="AD30" s="89"/>
      <c r="AE30" s="166"/>
      <c r="AF30" s="167"/>
      <c r="AG30" s="167"/>
      <c r="AH30" s="167"/>
      <c r="AI30" s="167"/>
      <c r="AJ30" s="167"/>
      <c r="AK30" s="167"/>
      <c r="AL30" s="167"/>
    </row>
    <row r="31" spans="1:43" s="15" customFormat="1" ht="30.75" customHeight="1" thickBot="1" x14ac:dyDescent="0.3">
      <c r="A31" s="89">
        <v>18</v>
      </c>
      <c r="B31" s="220">
        <v>104737</v>
      </c>
      <c r="C31" s="193" t="s">
        <v>94</v>
      </c>
      <c r="D31" s="90"/>
      <c r="E31" s="91"/>
      <c r="F31" s="89"/>
      <c r="G31" s="109"/>
      <c r="H31" s="95"/>
      <c r="I31" s="110"/>
      <c r="J31" s="98"/>
      <c r="K31" s="98"/>
      <c r="L31" s="98"/>
      <c r="M31" s="98"/>
      <c r="N31" s="94"/>
      <c r="O31" s="98"/>
      <c r="P31" s="103"/>
      <c r="Q31" s="97"/>
      <c r="R31" s="211"/>
      <c r="S31" s="217">
        <v>43278</v>
      </c>
      <c r="T31" s="208">
        <v>165600.13</v>
      </c>
      <c r="U31" s="209">
        <v>132480.1</v>
      </c>
      <c r="V31" s="72"/>
      <c r="W31" s="149"/>
      <c r="X31" s="149"/>
      <c r="Y31" s="111"/>
      <c r="Z31" s="112"/>
      <c r="AA31" s="111"/>
      <c r="AB31" s="89"/>
      <c r="AC31" s="89"/>
      <c r="AD31" s="89"/>
      <c r="AE31" s="166"/>
      <c r="AF31" s="167"/>
      <c r="AG31" s="167"/>
      <c r="AH31" s="167"/>
      <c r="AI31" s="167"/>
      <c r="AJ31" s="167"/>
      <c r="AK31" s="167"/>
      <c r="AL31" s="167"/>
    </row>
    <row r="32" spans="1:43" s="15" customFormat="1" ht="28.5" customHeight="1" thickBot="1" x14ac:dyDescent="0.3">
      <c r="A32" s="89">
        <v>19</v>
      </c>
      <c r="B32" s="220">
        <v>104645</v>
      </c>
      <c r="C32" s="193" t="s">
        <v>95</v>
      </c>
      <c r="D32" s="90"/>
      <c r="E32" s="91"/>
      <c r="F32" s="89"/>
      <c r="G32" s="113"/>
      <c r="H32" s="105"/>
      <c r="I32" s="110"/>
      <c r="J32" s="98"/>
      <c r="K32" s="98"/>
      <c r="L32" s="101"/>
      <c r="M32" s="101"/>
      <c r="N32" s="114"/>
      <c r="O32" s="115"/>
      <c r="P32" s="115"/>
      <c r="Q32" s="97"/>
      <c r="R32" s="211"/>
      <c r="S32" s="217">
        <v>43278</v>
      </c>
      <c r="T32" s="208">
        <v>490654.94</v>
      </c>
      <c r="U32" s="209">
        <v>392523.95</v>
      </c>
      <c r="V32" s="72"/>
      <c r="W32" s="149"/>
      <c r="X32" s="149"/>
      <c r="Y32" s="111"/>
      <c r="Z32" s="112"/>
      <c r="AA32" s="111"/>
      <c r="AB32" s="89"/>
      <c r="AC32" s="89"/>
      <c r="AD32" s="89"/>
      <c r="AE32" s="166"/>
      <c r="AF32" s="167"/>
      <c r="AG32" s="167"/>
      <c r="AH32" s="167"/>
      <c r="AI32" s="167"/>
      <c r="AJ32" s="167"/>
      <c r="AK32" s="167"/>
      <c r="AL32" s="167"/>
    </row>
    <row r="33" spans="1:43" s="15" customFormat="1" ht="30.75" customHeight="1" thickBot="1" x14ac:dyDescent="0.3">
      <c r="A33" s="89">
        <v>20</v>
      </c>
      <c r="B33" s="220">
        <v>106101</v>
      </c>
      <c r="C33" s="193" t="s">
        <v>96</v>
      </c>
      <c r="D33" s="90"/>
      <c r="E33" s="91"/>
      <c r="F33" s="89"/>
      <c r="G33" s="113"/>
      <c r="H33" s="105"/>
      <c r="I33" s="110"/>
      <c r="J33" s="98"/>
      <c r="K33" s="98"/>
      <c r="L33" s="89"/>
      <c r="M33" s="89"/>
      <c r="N33" s="114"/>
      <c r="O33" s="115"/>
      <c r="P33" s="115"/>
      <c r="Q33" s="97"/>
      <c r="R33" s="211"/>
      <c r="S33" s="217">
        <v>43278</v>
      </c>
      <c r="T33" s="208">
        <v>84421.13</v>
      </c>
      <c r="U33" s="209">
        <v>71757.960000000006</v>
      </c>
      <c r="V33" s="72"/>
      <c r="W33" s="149"/>
      <c r="X33" s="149"/>
      <c r="Y33" s="111"/>
      <c r="Z33" s="112"/>
      <c r="AA33" s="111"/>
      <c r="AB33" s="89"/>
      <c r="AC33" s="89"/>
      <c r="AD33" s="89"/>
      <c r="AE33" s="166"/>
      <c r="AF33" s="167"/>
      <c r="AG33" s="167"/>
      <c r="AH33" s="167"/>
      <c r="AI33" s="167"/>
      <c r="AJ33" s="167"/>
      <c r="AK33" s="167"/>
      <c r="AL33" s="167"/>
    </row>
    <row r="34" spans="1:43" s="15" customFormat="1" ht="33" customHeight="1" thickBot="1" x14ac:dyDescent="0.3">
      <c r="A34" s="89">
        <v>21</v>
      </c>
      <c r="B34" s="220">
        <v>105568</v>
      </c>
      <c r="C34" s="193" t="s">
        <v>97</v>
      </c>
      <c r="D34" s="90"/>
      <c r="E34" s="107"/>
      <c r="F34" s="90"/>
      <c r="G34" s="90"/>
      <c r="H34" s="91"/>
      <c r="I34" s="91"/>
      <c r="J34" s="90"/>
      <c r="K34" s="91"/>
      <c r="L34" s="91"/>
      <c r="M34" s="91"/>
      <c r="N34" s="89"/>
      <c r="O34" s="113"/>
      <c r="P34" s="105"/>
      <c r="Q34" s="110"/>
      <c r="R34" s="212"/>
      <c r="S34" s="217">
        <v>43278</v>
      </c>
      <c r="T34" s="208">
        <v>88215.6</v>
      </c>
      <c r="U34" s="209">
        <v>73854.100000000006</v>
      </c>
      <c r="V34" s="72"/>
      <c r="W34" s="149"/>
      <c r="X34" s="149"/>
      <c r="Y34" s="97"/>
      <c r="Z34" s="97"/>
      <c r="AA34" s="97"/>
      <c r="AB34" s="97"/>
      <c r="AC34" s="97"/>
      <c r="AD34" s="97"/>
      <c r="AE34" s="166"/>
      <c r="AF34" s="167"/>
      <c r="AG34" s="167"/>
      <c r="AH34" s="167"/>
      <c r="AI34" s="167"/>
      <c r="AJ34" s="167"/>
      <c r="AK34" s="167"/>
      <c r="AL34" s="167"/>
      <c r="AO34" s="16"/>
      <c r="AP34" s="17"/>
      <c r="AQ34" s="16"/>
    </row>
    <row r="35" spans="1:43" s="15" customFormat="1" ht="30.75" customHeight="1" thickBot="1" x14ac:dyDescent="0.3">
      <c r="A35" s="89">
        <v>22</v>
      </c>
      <c r="B35" s="220">
        <v>103845</v>
      </c>
      <c r="C35" s="193" t="s">
        <v>98</v>
      </c>
      <c r="D35" s="90"/>
      <c r="E35" s="117"/>
      <c r="F35" s="116"/>
      <c r="G35" s="116"/>
      <c r="H35" s="118"/>
      <c r="I35" s="118"/>
      <c r="J35" s="116"/>
      <c r="K35" s="118"/>
      <c r="L35" s="118"/>
      <c r="M35" s="118"/>
      <c r="N35" s="119"/>
      <c r="O35" s="120"/>
      <c r="P35" s="121"/>
      <c r="Q35" s="122"/>
      <c r="R35" s="213"/>
      <c r="S35" s="217">
        <v>43280</v>
      </c>
      <c r="T35" s="208">
        <v>213464.22</v>
      </c>
      <c r="U35" s="209">
        <v>181444.59</v>
      </c>
      <c r="V35" s="72"/>
      <c r="Y35" s="97"/>
      <c r="Z35" s="97"/>
      <c r="AA35" s="97"/>
      <c r="AB35" s="97"/>
      <c r="AC35" s="97"/>
      <c r="AD35" s="97"/>
      <c r="AE35" s="166"/>
      <c r="AF35" s="167"/>
      <c r="AG35" s="167"/>
      <c r="AH35" s="167"/>
      <c r="AI35" s="167"/>
      <c r="AJ35" s="167"/>
      <c r="AK35" s="167"/>
      <c r="AL35" s="167"/>
      <c r="AO35" s="16"/>
      <c r="AP35" s="17"/>
      <c r="AQ35" s="16"/>
    </row>
    <row r="36" spans="1:43" s="15" customFormat="1" ht="30.75" customHeight="1" thickBot="1" x14ac:dyDescent="0.3">
      <c r="A36" s="89">
        <v>23</v>
      </c>
      <c r="B36" s="220">
        <v>102839</v>
      </c>
      <c r="C36" s="193" t="s">
        <v>99</v>
      </c>
      <c r="D36" s="90"/>
      <c r="E36" s="124"/>
      <c r="F36" s="123"/>
      <c r="G36" s="123"/>
      <c r="H36" s="125"/>
      <c r="I36" s="125"/>
      <c r="J36" s="123"/>
      <c r="K36" s="125"/>
      <c r="L36" s="125"/>
      <c r="M36" s="125"/>
      <c r="N36" s="126"/>
      <c r="O36" s="127"/>
      <c r="P36" s="128"/>
      <c r="Q36" s="129"/>
      <c r="R36" s="214"/>
      <c r="S36" s="217">
        <v>43280</v>
      </c>
      <c r="T36" s="208">
        <v>100446.68</v>
      </c>
      <c r="U36" s="209">
        <v>85379.68</v>
      </c>
      <c r="V36" s="94"/>
      <c r="W36" s="93"/>
      <c r="X36" s="93"/>
      <c r="Y36" s="97"/>
      <c r="Z36" s="97"/>
      <c r="AA36" s="97"/>
      <c r="AB36" s="97"/>
      <c r="AC36" s="97"/>
      <c r="AD36" s="97"/>
      <c r="AE36" s="166"/>
      <c r="AF36" s="167"/>
      <c r="AG36" s="167"/>
      <c r="AH36" s="167"/>
      <c r="AI36" s="167"/>
      <c r="AJ36" s="167"/>
      <c r="AK36" s="167"/>
      <c r="AL36" s="167"/>
      <c r="AO36" s="16"/>
      <c r="AP36" s="17"/>
      <c r="AQ36" s="16"/>
    </row>
    <row r="37" spans="1:43" s="15" customFormat="1" ht="30.75" customHeight="1" thickBot="1" x14ac:dyDescent="0.3">
      <c r="A37" s="89">
        <v>24</v>
      </c>
      <c r="B37" s="220">
        <v>103050</v>
      </c>
      <c r="C37" s="193" t="s">
        <v>85</v>
      </c>
      <c r="D37" s="90"/>
      <c r="E37" s="131"/>
      <c r="F37" s="130"/>
      <c r="G37" s="130"/>
      <c r="H37" s="132"/>
      <c r="I37" s="132"/>
      <c r="J37" s="130"/>
      <c r="K37" s="132"/>
      <c r="L37" s="132"/>
      <c r="M37" s="132"/>
      <c r="N37" s="133"/>
      <c r="O37" s="134"/>
      <c r="P37" s="135"/>
      <c r="Q37" s="136"/>
      <c r="R37" s="215"/>
      <c r="S37" s="217">
        <v>43280</v>
      </c>
      <c r="T37" s="208">
        <v>491262.11</v>
      </c>
      <c r="U37" s="209">
        <v>414821.73</v>
      </c>
      <c r="V37" s="102"/>
      <c r="W37" s="149"/>
      <c r="X37" s="149"/>
      <c r="Y37" s="97"/>
      <c r="Z37" s="97"/>
      <c r="AA37" s="97"/>
      <c r="AB37" s="97"/>
      <c r="AC37" s="97"/>
      <c r="AD37" s="97"/>
      <c r="AE37" s="166"/>
      <c r="AF37" s="167"/>
      <c r="AG37" s="167"/>
      <c r="AH37" s="167"/>
      <c r="AI37" s="167"/>
      <c r="AJ37" s="167"/>
      <c r="AK37" s="167"/>
      <c r="AL37" s="167"/>
      <c r="AO37" s="16"/>
      <c r="AP37" s="17"/>
      <c r="AQ37" s="16"/>
    </row>
    <row r="38" spans="1:43" s="15" customFormat="1" ht="30.75" customHeight="1" thickBot="1" x14ac:dyDescent="0.3">
      <c r="A38" s="89">
        <v>25</v>
      </c>
      <c r="B38" s="220">
        <v>113382</v>
      </c>
      <c r="C38" s="193" t="s">
        <v>100</v>
      </c>
      <c r="D38" s="90"/>
      <c r="E38" s="107"/>
      <c r="F38" s="90"/>
      <c r="G38" s="90"/>
      <c r="H38" s="91"/>
      <c r="I38" s="91"/>
      <c r="J38" s="90"/>
      <c r="K38" s="91"/>
      <c r="L38" s="91"/>
      <c r="M38" s="91"/>
      <c r="N38" s="89"/>
      <c r="O38" s="113"/>
      <c r="P38" s="105"/>
      <c r="Q38" s="110"/>
      <c r="R38" s="212"/>
      <c r="S38" s="217">
        <v>43280</v>
      </c>
      <c r="T38" s="208">
        <v>81219</v>
      </c>
      <c r="U38" s="209">
        <v>69036.149999999994</v>
      </c>
      <c r="V38" s="102"/>
      <c r="W38" s="149"/>
      <c r="X38" s="149"/>
      <c r="Y38" s="97"/>
      <c r="Z38" s="97"/>
      <c r="AA38" s="97"/>
      <c r="AB38" s="97"/>
      <c r="AC38" s="97"/>
      <c r="AD38" s="97"/>
      <c r="AE38" s="166"/>
      <c r="AF38" s="167"/>
      <c r="AG38" s="167"/>
      <c r="AH38" s="167"/>
      <c r="AI38" s="167"/>
      <c r="AJ38" s="167"/>
      <c r="AK38" s="167"/>
      <c r="AL38" s="167"/>
      <c r="AO38" s="16"/>
      <c r="AP38" s="17"/>
      <c r="AQ38" s="16"/>
    </row>
    <row r="39" spans="1:43" s="15" customFormat="1" ht="30.75" customHeight="1" thickBot="1" x14ac:dyDescent="0.3">
      <c r="A39" s="89">
        <v>26</v>
      </c>
      <c r="B39" s="220">
        <v>106968</v>
      </c>
      <c r="C39" s="193" t="s">
        <v>101</v>
      </c>
      <c r="D39" s="90"/>
      <c r="E39" s="107"/>
      <c r="F39" s="90"/>
      <c r="G39" s="90"/>
      <c r="H39" s="91"/>
      <c r="I39" s="91"/>
      <c r="J39" s="90"/>
      <c r="K39" s="91"/>
      <c r="L39" s="91"/>
      <c r="M39" s="91"/>
      <c r="N39" s="89"/>
      <c r="O39" s="113"/>
      <c r="P39" s="105"/>
      <c r="Q39" s="110"/>
      <c r="R39" s="212"/>
      <c r="S39" s="217">
        <v>43280</v>
      </c>
      <c r="T39" s="208">
        <v>3539.34</v>
      </c>
      <c r="U39" s="209">
        <v>3008.44</v>
      </c>
      <c r="V39" s="92"/>
      <c r="W39" s="115"/>
      <c r="X39" s="115"/>
      <c r="Y39" s="97"/>
      <c r="Z39" s="97"/>
      <c r="AA39" s="97"/>
      <c r="AB39" s="97"/>
      <c r="AC39" s="97"/>
      <c r="AD39" s="97"/>
      <c r="AE39" s="166"/>
      <c r="AF39" s="167"/>
      <c r="AG39" s="167"/>
      <c r="AH39" s="167"/>
      <c r="AI39" s="167"/>
      <c r="AJ39" s="167"/>
      <c r="AK39" s="167"/>
      <c r="AL39" s="167"/>
      <c r="AO39" s="16"/>
      <c r="AP39" s="17"/>
      <c r="AQ39" s="16"/>
    </row>
    <row r="40" spans="1:43" s="15" customFormat="1" ht="30.75" customHeight="1" thickBot="1" x14ac:dyDescent="0.3">
      <c r="A40" s="89">
        <v>27</v>
      </c>
      <c r="B40" s="220">
        <v>116028</v>
      </c>
      <c r="C40" s="193" t="s">
        <v>102</v>
      </c>
      <c r="D40" s="90"/>
      <c r="E40" s="107"/>
      <c r="F40" s="90"/>
      <c r="G40" s="90"/>
      <c r="H40" s="91"/>
      <c r="I40" s="91"/>
      <c r="J40" s="90"/>
      <c r="K40" s="91"/>
      <c r="L40" s="91"/>
      <c r="M40" s="91"/>
      <c r="N40" s="89"/>
      <c r="O40" s="113"/>
      <c r="P40" s="105"/>
      <c r="Q40" s="110"/>
      <c r="R40" s="212"/>
      <c r="S40" s="217">
        <v>43278</v>
      </c>
      <c r="T40" s="208">
        <v>255598.47</v>
      </c>
      <c r="U40" s="209">
        <v>217258.7</v>
      </c>
      <c r="V40" s="92"/>
      <c r="W40" s="93"/>
      <c r="X40" s="93"/>
      <c r="Y40" s="97"/>
      <c r="Z40" s="97"/>
      <c r="AA40" s="97"/>
      <c r="AB40" s="97"/>
      <c r="AC40" s="97"/>
      <c r="AD40" s="97"/>
      <c r="AE40" s="166"/>
      <c r="AF40" s="167"/>
      <c r="AG40" s="167"/>
      <c r="AH40" s="167"/>
      <c r="AI40" s="167"/>
      <c r="AJ40" s="167"/>
      <c r="AK40" s="167"/>
      <c r="AL40" s="167"/>
      <c r="AO40" s="16"/>
      <c r="AP40" s="17"/>
      <c r="AQ40" s="16"/>
    </row>
    <row r="41" spans="1:43" s="15" customFormat="1" ht="30.75" customHeight="1" thickBot="1" x14ac:dyDescent="0.3">
      <c r="A41" s="89">
        <v>28</v>
      </c>
      <c r="B41" s="220">
        <v>115991</v>
      </c>
      <c r="C41" s="193" t="s">
        <v>103</v>
      </c>
      <c r="D41" s="90"/>
      <c r="E41" s="107"/>
      <c r="F41" s="90"/>
      <c r="G41" s="90"/>
      <c r="H41" s="91"/>
      <c r="I41" s="91"/>
      <c r="J41" s="90"/>
      <c r="K41" s="91"/>
      <c r="L41" s="91"/>
      <c r="M41" s="91"/>
      <c r="N41" s="89"/>
      <c r="O41" s="113"/>
      <c r="P41" s="105"/>
      <c r="Q41" s="110"/>
      <c r="R41" s="212"/>
      <c r="S41" s="217">
        <v>43278</v>
      </c>
      <c r="T41" s="208">
        <v>69652</v>
      </c>
      <c r="U41" s="209">
        <v>59204.2</v>
      </c>
      <c r="V41" s="92"/>
      <c r="W41" s="100"/>
      <c r="X41" s="100"/>
      <c r="Y41" s="97"/>
      <c r="Z41" s="97"/>
      <c r="AA41" s="97"/>
      <c r="AB41" s="97"/>
      <c r="AC41" s="97"/>
      <c r="AD41" s="97"/>
      <c r="AE41" s="166"/>
      <c r="AF41" s="167"/>
      <c r="AG41" s="167"/>
      <c r="AH41" s="167"/>
      <c r="AI41" s="167"/>
      <c r="AJ41" s="167"/>
      <c r="AK41" s="167"/>
      <c r="AL41" s="167"/>
      <c r="AO41" s="16"/>
      <c r="AP41" s="17"/>
      <c r="AQ41" s="16"/>
    </row>
    <row r="42" spans="1:43" s="15" customFormat="1" ht="30.75" customHeight="1" thickBot="1" x14ac:dyDescent="0.3">
      <c r="A42" s="89">
        <v>29</v>
      </c>
      <c r="B42" s="220">
        <v>115595</v>
      </c>
      <c r="C42" s="193" t="s">
        <v>60</v>
      </c>
      <c r="D42" s="90"/>
      <c r="E42" s="107"/>
      <c r="F42" s="90"/>
      <c r="G42" s="90"/>
      <c r="H42" s="91"/>
      <c r="I42" s="91"/>
      <c r="J42" s="90"/>
      <c r="K42" s="91"/>
      <c r="L42" s="91"/>
      <c r="M42" s="91"/>
      <c r="N42" s="89"/>
      <c r="O42" s="113"/>
      <c r="P42" s="105"/>
      <c r="Q42" s="110"/>
      <c r="R42" s="212"/>
      <c r="S42" s="217">
        <v>43278</v>
      </c>
      <c r="T42" s="208">
        <v>76853.88</v>
      </c>
      <c r="U42" s="209">
        <v>65325.8</v>
      </c>
      <c r="V42" s="102"/>
      <c r="W42" s="149"/>
      <c r="X42" s="149"/>
      <c r="Y42" s="97"/>
      <c r="Z42" s="97"/>
      <c r="AA42" s="97"/>
      <c r="AB42" s="97"/>
      <c r="AC42" s="97"/>
      <c r="AD42" s="97"/>
      <c r="AE42" s="166"/>
      <c r="AF42" s="167"/>
      <c r="AG42" s="167"/>
      <c r="AH42" s="167"/>
      <c r="AI42" s="167"/>
      <c r="AJ42" s="167"/>
      <c r="AK42" s="167"/>
      <c r="AL42" s="167"/>
      <c r="AO42" s="16"/>
      <c r="AP42" s="17"/>
      <c r="AQ42" s="16"/>
    </row>
    <row r="43" spans="1:43" s="15" customFormat="1" ht="30.75" customHeight="1" thickBot="1" x14ac:dyDescent="0.3">
      <c r="A43" s="89">
        <v>30</v>
      </c>
      <c r="B43" s="220">
        <v>115656</v>
      </c>
      <c r="C43" s="193" t="s">
        <v>104</v>
      </c>
      <c r="D43" s="90"/>
      <c r="E43" s="107"/>
      <c r="F43" s="90"/>
      <c r="G43" s="90"/>
      <c r="H43" s="91"/>
      <c r="I43" s="91"/>
      <c r="J43" s="90"/>
      <c r="K43" s="91"/>
      <c r="L43" s="91"/>
      <c r="M43" s="91"/>
      <c r="N43" s="89"/>
      <c r="O43" s="113"/>
      <c r="P43" s="105"/>
      <c r="Q43" s="110"/>
      <c r="R43" s="212"/>
      <c r="S43" s="217">
        <v>43278</v>
      </c>
      <c r="T43" s="208">
        <v>404663.6</v>
      </c>
      <c r="U43" s="209">
        <v>323730.88</v>
      </c>
      <c r="V43" s="92"/>
      <c r="W43" s="148"/>
      <c r="X43" s="148"/>
      <c r="Y43" s="97"/>
      <c r="Z43" s="97"/>
      <c r="AA43" s="97"/>
      <c r="AB43" s="97"/>
      <c r="AC43" s="97"/>
      <c r="AD43" s="97"/>
      <c r="AE43" s="166"/>
      <c r="AF43" s="167"/>
      <c r="AG43" s="167"/>
      <c r="AH43" s="167"/>
      <c r="AI43" s="167"/>
      <c r="AJ43" s="167"/>
      <c r="AK43" s="167"/>
      <c r="AL43" s="167"/>
      <c r="AO43" s="16"/>
      <c r="AP43" s="17"/>
      <c r="AQ43" s="16"/>
    </row>
    <row r="44" spans="1:43" s="15" customFormat="1" ht="30.75" customHeight="1" thickBot="1" x14ac:dyDescent="0.3">
      <c r="A44" s="89">
        <v>31</v>
      </c>
      <c r="B44" s="220">
        <v>115887</v>
      </c>
      <c r="C44" s="193" t="s">
        <v>105</v>
      </c>
      <c r="D44" s="90"/>
      <c r="E44" s="107"/>
      <c r="F44" s="90"/>
      <c r="G44" s="90"/>
      <c r="H44" s="91"/>
      <c r="I44" s="91"/>
      <c r="J44" s="90"/>
      <c r="K44" s="91"/>
      <c r="L44" s="91"/>
      <c r="M44" s="91"/>
      <c r="N44" s="89"/>
      <c r="O44" s="113"/>
      <c r="P44" s="105"/>
      <c r="Q44" s="110"/>
      <c r="R44" s="212"/>
      <c r="S44" s="217">
        <v>43278</v>
      </c>
      <c r="T44" s="208">
        <v>112320</v>
      </c>
      <c r="U44" s="209">
        <v>95472</v>
      </c>
      <c r="V44" s="92"/>
      <c r="W44" s="148"/>
      <c r="X44" s="148"/>
      <c r="Y44" s="97"/>
      <c r="Z44" s="97"/>
      <c r="AA44" s="97"/>
      <c r="AB44" s="97"/>
      <c r="AC44" s="97"/>
      <c r="AD44" s="97"/>
      <c r="AE44" s="166"/>
      <c r="AF44" s="167"/>
      <c r="AG44" s="167"/>
      <c r="AH44" s="167"/>
      <c r="AI44" s="167"/>
      <c r="AJ44" s="167"/>
      <c r="AK44" s="167"/>
      <c r="AL44" s="167"/>
      <c r="AO44" s="16"/>
      <c r="AP44" s="17"/>
      <c r="AQ44" s="16"/>
    </row>
    <row r="45" spans="1:43" s="15" customFormat="1" ht="30.75" customHeight="1" thickBot="1" x14ac:dyDescent="0.3">
      <c r="A45" s="89">
        <v>32</v>
      </c>
      <c r="B45" s="220">
        <v>116265</v>
      </c>
      <c r="C45" s="193" t="s">
        <v>106</v>
      </c>
      <c r="D45" s="90"/>
      <c r="E45" s="107"/>
      <c r="F45" s="90"/>
      <c r="G45" s="90"/>
      <c r="H45" s="91"/>
      <c r="I45" s="91"/>
      <c r="J45" s="90"/>
      <c r="K45" s="91"/>
      <c r="L45" s="91"/>
      <c r="M45" s="91"/>
      <c r="N45" s="89"/>
      <c r="O45" s="113"/>
      <c r="P45" s="105"/>
      <c r="Q45" s="110"/>
      <c r="R45" s="212"/>
      <c r="S45" s="217">
        <v>43278</v>
      </c>
      <c r="T45" s="208">
        <v>149310</v>
      </c>
      <c r="U45" s="209">
        <v>119448</v>
      </c>
      <c r="V45" s="92"/>
      <c r="W45" s="93"/>
      <c r="X45" s="93"/>
      <c r="Y45" s="97"/>
      <c r="Z45" s="97"/>
      <c r="AA45" s="97"/>
      <c r="AB45" s="97"/>
      <c r="AC45" s="97"/>
      <c r="AD45" s="97"/>
      <c r="AE45" s="166"/>
      <c r="AF45" s="167"/>
      <c r="AG45" s="167"/>
      <c r="AH45" s="167"/>
      <c r="AI45" s="167"/>
      <c r="AJ45" s="167"/>
      <c r="AK45" s="167"/>
      <c r="AL45" s="167"/>
      <c r="AO45" s="16"/>
      <c r="AP45" s="17"/>
      <c r="AQ45" s="16"/>
    </row>
    <row r="46" spans="1:43" s="15" customFormat="1" ht="30.75" customHeight="1" thickBot="1" x14ac:dyDescent="0.3">
      <c r="A46" s="89">
        <v>33</v>
      </c>
      <c r="B46" s="220">
        <v>109641</v>
      </c>
      <c r="C46" s="193" t="s">
        <v>107</v>
      </c>
      <c r="D46" s="90"/>
      <c r="E46" s="107"/>
      <c r="F46" s="90"/>
      <c r="G46" s="90"/>
      <c r="H46" s="91"/>
      <c r="I46" s="91"/>
      <c r="J46" s="90"/>
      <c r="K46" s="91"/>
      <c r="L46" s="91"/>
      <c r="M46" s="91"/>
      <c r="N46" s="89"/>
      <c r="O46" s="113"/>
      <c r="P46" s="105"/>
      <c r="Q46" s="110"/>
      <c r="R46" s="212"/>
      <c r="S46" s="217">
        <v>43278</v>
      </c>
      <c r="T46" s="208">
        <v>50872.5</v>
      </c>
      <c r="U46" s="209">
        <v>42906.42</v>
      </c>
      <c r="V46" s="92"/>
      <c r="W46" s="93"/>
      <c r="X46" s="93"/>
      <c r="Y46" s="97"/>
      <c r="Z46" s="97"/>
      <c r="AA46" s="97"/>
      <c r="AB46" s="97"/>
      <c r="AC46" s="97"/>
      <c r="AD46" s="97"/>
      <c r="AE46" s="166"/>
      <c r="AF46" s="167"/>
      <c r="AG46" s="167"/>
      <c r="AH46" s="167"/>
      <c r="AI46" s="167"/>
      <c r="AJ46" s="167"/>
      <c r="AK46" s="167"/>
      <c r="AL46" s="167"/>
      <c r="AO46" s="16"/>
      <c r="AP46" s="17"/>
      <c r="AQ46" s="16"/>
    </row>
    <row r="47" spans="1:43" s="15" customFormat="1" ht="30.75" customHeight="1" thickBot="1" x14ac:dyDescent="0.3">
      <c r="A47" s="89">
        <v>34</v>
      </c>
      <c r="B47" s="220">
        <v>109953</v>
      </c>
      <c r="C47" s="193" t="s">
        <v>108</v>
      </c>
      <c r="D47" s="90"/>
      <c r="E47" s="107"/>
      <c r="F47" s="90"/>
      <c r="G47" s="90"/>
      <c r="H47" s="91"/>
      <c r="I47" s="91"/>
      <c r="J47" s="90"/>
      <c r="K47" s="91"/>
      <c r="L47" s="91"/>
      <c r="M47" s="91"/>
      <c r="N47" s="89"/>
      <c r="O47" s="113"/>
      <c r="P47" s="105"/>
      <c r="Q47" s="110"/>
      <c r="R47" s="212"/>
      <c r="S47" s="217">
        <v>43278</v>
      </c>
      <c r="T47" s="208">
        <v>18228904.239999998</v>
      </c>
      <c r="U47" s="209">
        <v>15494568.6</v>
      </c>
      <c r="V47" s="137"/>
      <c r="W47" s="149"/>
      <c r="X47" s="149"/>
      <c r="Y47" s="97"/>
      <c r="Z47" s="97"/>
      <c r="AA47" s="97"/>
      <c r="AB47" s="97"/>
      <c r="AC47" s="97"/>
      <c r="AD47" s="97"/>
      <c r="AE47" s="166"/>
      <c r="AF47" s="167"/>
      <c r="AG47" s="167"/>
      <c r="AH47" s="167"/>
      <c r="AI47" s="167"/>
      <c r="AJ47" s="167"/>
      <c r="AK47" s="167"/>
      <c r="AL47" s="167"/>
      <c r="AO47" s="16"/>
      <c r="AP47" s="17"/>
      <c r="AQ47" s="16"/>
    </row>
    <row r="48" spans="1:43" s="15" customFormat="1" ht="30.75" customHeight="1" thickBot="1" x14ac:dyDescent="0.3">
      <c r="A48" s="89">
        <v>35</v>
      </c>
      <c r="B48" s="220">
        <v>115722</v>
      </c>
      <c r="C48" s="193" t="s">
        <v>102</v>
      </c>
      <c r="D48" s="90"/>
      <c r="E48" s="107"/>
      <c r="F48" s="90"/>
      <c r="G48" s="90"/>
      <c r="H48" s="91"/>
      <c r="I48" s="91"/>
      <c r="J48" s="90"/>
      <c r="K48" s="91"/>
      <c r="L48" s="91"/>
      <c r="M48" s="91"/>
      <c r="N48" s="89"/>
      <c r="O48" s="113"/>
      <c r="P48" s="105"/>
      <c r="Q48" s="110"/>
      <c r="R48" s="212"/>
      <c r="S48" s="217">
        <v>43283</v>
      </c>
      <c r="T48" s="208">
        <v>169808.62</v>
      </c>
      <c r="U48" s="209">
        <v>135846.9</v>
      </c>
      <c r="V48" s="102"/>
      <c r="W48" s="149"/>
      <c r="X48" s="149"/>
      <c r="Y48" s="97"/>
      <c r="Z48" s="97"/>
      <c r="AA48" s="97"/>
      <c r="AB48" s="97"/>
      <c r="AC48" s="97"/>
      <c r="AD48" s="97"/>
      <c r="AE48" s="166"/>
      <c r="AF48" s="167"/>
      <c r="AG48" s="167"/>
      <c r="AH48" s="167"/>
      <c r="AI48" s="167"/>
      <c r="AJ48" s="167"/>
      <c r="AK48" s="167"/>
      <c r="AL48" s="167"/>
      <c r="AO48" s="16"/>
      <c r="AP48" s="17"/>
      <c r="AQ48" s="16"/>
    </row>
    <row r="49" spans="1:45" s="15" customFormat="1" ht="30.75" customHeight="1" thickBot="1" x14ac:dyDescent="0.3">
      <c r="A49" s="89">
        <v>36</v>
      </c>
      <c r="B49" s="220">
        <v>115665</v>
      </c>
      <c r="C49" s="193" t="s">
        <v>103</v>
      </c>
      <c r="D49" s="90"/>
      <c r="E49" s="107"/>
      <c r="F49" s="90"/>
      <c r="G49" s="90"/>
      <c r="H49" s="91"/>
      <c r="I49" s="91"/>
      <c r="J49" s="90"/>
      <c r="K49" s="91"/>
      <c r="L49" s="91"/>
      <c r="M49" s="91"/>
      <c r="N49" s="89"/>
      <c r="O49" s="113"/>
      <c r="P49" s="105"/>
      <c r="Q49" s="110"/>
      <c r="R49" s="212"/>
      <c r="S49" s="217">
        <v>43283</v>
      </c>
      <c r="T49" s="208">
        <v>190927.31</v>
      </c>
      <c r="U49" s="209">
        <v>162288.21</v>
      </c>
      <c r="V49" s="92"/>
      <c r="W49" s="115"/>
      <c r="X49" s="115"/>
      <c r="Y49" s="97"/>
      <c r="Z49" s="97"/>
      <c r="AA49" s="97"/>
      <c r="AB49" s="97"/>
      <c r="AC49" s="97"/>
      <c r="AD49" s="97"/>
      <c r="AE49" s="166"/>
      <c r="AF49" s="167"/>
      <c r="AG49" s="167"/>
      <c r="AH49" s="167"/>
      <c r="AI49" s="167"/>
      <c r="AJ49" s="167"/>
      <c r="AK49" s="167"/>
      <c r="AL49" s="167"/>
      <c r="AO49" s="16"/>
      <c r="AP49" s="17"/>
      <c r="AQ49" s="16"/>
    </row>
    <row r="50" spans="1:45" s="15" customFormat="1" ht="30.75" customHeight="1" thickBot="1" x14ac:dyDescent="0.3">
      <c r="A50" s="89">
        <v>37</v>
      </c>
      <c r="B50" s="220">
        <v>115607</v>
      </c>
      <c r="C50" s="193" t="s">
        <v>103</v>
      </c>
      <c r="D50" s="90"/>
      <c r="E50" s="107"/>
      <c r="F50" s="90"/>
      <c r="G50" s="90"/>
      <c r="H50" s="91"/>
      <c r="I50" s="91"/>
      <c r="J50" s="90"/>
      <c r="K50" s="91"/>
      <c r="L50" s="91"/>
      <c r="M50" s="91"/>
      <c r="N50" s="89"/>
      <c r="O50" s="113"/>
      <c r="P50" s="105"/>
      <c r="Q50" s="110"/>
      <c r="R50" s="212"/>
      <c r="S50" s="217">
        <v>43283</v>
      </c>
      <c r="T50" s="208">
        <v>176348.79999999999</v>
      </c>
      <c r="U50" s="209">
        <v>149896.48000000001</v>
      </c>
      <c r="V50" s="92"/>
      <c r="W50" s="103"/>
      <c r="X50" s="103"/>
      <c r="Y50" s="97"/>
      <c r="Z50" s="97"/>
      <c r="AA50" s="97"/>
      <c r="AB50" s="97"/>
      <c r="AC50" s="97"/>
      <c r="AD50" s="97"/>
      <c r="AE50" s="166"/>
      <c r="AF50" s="167"/>
      <c r="AG50" s="167"/>
      <c r="AH50" s="167"/>
      <c r="AI50" s="167"/>
      <c r="AJ50" s="167"/>
      <c r="AK50" s="167"/>
      <c r="AL50" s="167"/>
      <c r="AO50" s="16"/>
      <c r="AP50" s="17"/>
      <c r="AQ50" s="16"/>
    </row>
    <row r="51" spans="1:45" s="15" customFormat="1" ht="30.75" customHeight="1" thickBot="1" x14ac:dyDescent="0.3">
      <c r="A51" s="89">
        <v>38</v>
      </c>
      <c r="B51" s="220">
        <v>115945</v>
      </c>
      <c r="C51" s="193" t="s">
        <v>109</v>
      </c>
      <c r="D51" s="90"/>
      <c r="E51" s="107"/>
      <c r="F51" s="90"/>
      <c r="G51" s="90"/>
      <c r="H51" s="91"/>
      <c r="I51" s="91"/>
      <c r="J51" s="90"/>
      <c r="K51" s="91"/>
      <c r="L51" s="91"/>
      <c r="M51" s="91"/>
      <c r="N51" s="89"/>
      <c r="O51" s="113"/>
      <c r="P51" s="138"/>
      <c r="Q51" s="104"/>
      <c r="R51" s="216"/>
      <c r="S51" s="217">
        <v>43283</v>
      </c>
      <c r="T51" s="208">
        <v>108409.1</v>
      </c>
      <c r="U51" s="209">
        <v>92147.74</v>
      </c>
      <c r="V51" s="137"/>
      <c r="W51" s="149"/>
      <c r="X51" s="149"/>
      <c r="Y51" s="97"/>
      <c r="Z51" s="97"/>
      <c r="AA51" s="97"/>
      <c r="AB51" s="97"/>
      <c r="AC51" s="97"/>
      <c r="AD51" s="97"/>
      <c r="AE51" s="166"/>
      <c r="AF51" s="167"/>
      <c r="AG51" s="167"/>
      <c r="AH51" s="167"/>
      <c r="AI51" s="167"/>
      <c r="AJ51" s="167"/>
      <c r="AK51" s="167"/>
      <c r="AL51" s="167"/>
      <c r="AO51" s="16"/>
      <c r="AP51" s="17"/>
      <c r="AQ51" s="16"/>
    </row>
    <row r="52" spans="1:45" s="15" customFormat="1" ht="30.75" customHeight="1" thickBot="1" x14ac:dyDescent="0.3">
      <c r="A52" s="89">
        <v>39</v>
      </c>
      <c r="B52" s="220">
        <v>115698</v>
      </c>
      <c r="C52" s="193" t="s">
        <v>110</v>
      </c>
      <c r="D52" s="90"/>
      <c r="E52" s="107"/>
      <c r="F52" s="90"/>
      <c r="G52" s="90"/>
      <c r="H52" s="91"/>
      <c r="I52" s="91"/>
      <c r="J52" s="90"/>
      <c r="K52" s="91"/>
      <c r="L52" s="91"/>
      <c r="M52" s="91"/>
      <c r="N52" s="89"/>
      <c r="O52" s="108"/>
      <c r="P52" s="105"/>
      <c r="Q52" s="104"/>
      <c r="R52" s="212"/>
      <c r="S52" s="217">
        <v>43283</v>
      </c>
      <c r="T52" s="208">
        <v>144617.60000000001</v>
      </c>
      <c r="U52" s="209">
        <v>115694.08</v>
      </c>
      <c r="V52" s="102"/>
      <c r="W52" s="149"/>
      <c r="X52" s="149"/>
      <c r="Y52" s="97"/>
      <c r="Z52" s="97"/>
      <c r="AA52" s="97"/>
      <c r="AB52" s="97"/>
      <c r="AC52" s="97"/>
      <c r="AD52" s="97"/>
      <c r="AE52" s="166"/>
      <c r="AF52" s="167"/>
      <c r="AG52" s="167"/>
      <c r="AH52" s="167"/>
      <c r="AI52" s="167"/>
      <c r="AJ52" s="167"/>
      <c r="AK52" s="167"/>
      <c r="AL52" s="167"/>
      <c r="AO52" s="16"/>
      <c r="AP52" s="17"/>
      <c r="AQ52" s="16"/>
    </row>
    <row r="53" spans="1:45" s="15" customFormat="1" ht="30.75" customHeight="1" thickBot="1" x14ac:dyDescent="0.3">
      <c r="A53" s="89">
        <v>40</v>
      </c>
      <c r="B53" s="220">
        <v>108109</v>
      </c>
      <c r="C53" s="193" t="s">
        <v>111</v>
      </c>
      <c r="D53" s="90"/>
      <c r="E53" s="107"/>
      <c r="F53" s="90"/>
      <c r="G53" s="90"/>
      <c r="H53" s="91"/>
      <c r="I53" s="91"/>
      <c r="J53" s="90"/>
      <c r="K53" s="91"/>
      <c r="L53" s="91"/>
      <c r="M53" s="91"/>
      <c r="N53" s="89"/>
      <c r="O53" s="108"/>
      <c r="P53" s="98"/>
      <c r="Q53" s="104"/>
      <c r="R53" s="103"/>
      <c r="S53" s="142"/>
      <c r="T53" s="93"/>
      <c r="U53" s="93"/>
      <c r="V53" s="92"/>
      <c r="W53" s="115"/>
      <c r="X53" s="115"/>
      <c r="Y53" s="217">
        <v>43278</v>
      </c>
      <c r="Z53" s="218">
        <f>AA53+AB53</f>
        <v>1498964.42</v>
      </c>
      <c r="AA53" s="218">
        <v>1498964.42</v>
      </c>
      <c r="AB53" s="97"/>
      <c r="AC53" s="97"/>
      <c r="AD53" s="97"/>
      <c r="AE53" s="166"/>
      <c r="AF53" s="167"/>
      <c r="AG53" s="167"/>
      <c r="AH53" s="167"/>
      <c r="AI53" s="167"/>
      <c r="AJ53" s="167"/>
      <c r="AK53" s="167"/>
      <c r="AL53" s="167"/>
      <c r="AO53" s="16"/>
      <c r="AP53" s="17"/>
      <c r="AQ53" s="16"/>
    </row>
    <row r="54" spans="1:45" s="15" customFormat="1" ht="30.75" customHeight="1" thickBot="1" x14ac:dyDescent="0.3">
      <c r="A54" s="89">
        <v>41</v>
      </c>
      <c r="B54" s="220">
        <v>113030</v>
      </c>
      <c r="C54" s="193" t="s">
        <v>112</v>
      </c>
      <c r="D54" s="90"/>
      <c r="E54" s="107"/>
      <c r="F54" s="90"/>
      <c r="G54" s="90"/>
      <c r="H54" s="91"/>
      <c r="I54" s="91"/>
      <c r="J54" s="90"/>
      <c r="K54" s="91"/>
      <c r="L54" s="91"/>
      <c r="M54" s="91"/>
      <c r="N54" s="89"/>
      <c r="O54" s="108"/>
      <c r="P54" s="98"/>
      <c r="Q54" s="104"/>
      <c r="R54" s="103"/>
      <c r="S54" s="142"/>
      <c r="T54" s="149"/>
      <c r="U54" s="149"/>
      <c r="V54" s="92"/>
      <c r="W54" s="93"/>
      <c r="X54" s="93"/>
      <c r="Y54" s="217">
        <v>43278</v>
      </c>
      <c r="Z54" s="218">
        <f>AA54+AB54</f>
        <v>67193.62</v>
      </c>
      <c r="AA54" s="218">
        <v>67193.62</v>
      </c>
      <c r="AB54" s="97"/>
      <c r="AC54" s="97"/>
      <c r="AD54" s="97"/>
      <c r="AE54" s="166"/>
      <c r="AF54" s="167"/>
      <c r="AG54" s="167"/>
      <c r="AH54" s="167"/>
      <c r="AI54" s="167"/>
      <c r="AJ54" s="167"/>
      <c r="AK54" s="167"/>
      <c r="AL54" s="167"/>
      <c r="AO54" s="16"/>
      <c r="AP54" s="17"/>
      <c r="AQ54" s="16"/>
    </row>
    <row r="55" spans="1:45" s="15" customFormat="1" ht="30.75" customHeight="1" thickBot="1" x14ac:dyDescent="0.3">
      <c r="A55" s="89">
        <v>42</v>
      </c>
      <c r="B55" s="220">
        <v>104645</v>
      </c>
      <c r="C55" s="193" t="s">
        <v>113</v>
      </c>
      <c r="D55" s="90"/>
      <c r="E55" s="107"/>
      <c r="F55" s="90"/>
      <c r="G55" s="90"/>
      <c r="H55" s="91"/>
      <c r="I55" s="91"/>
      <c r="J55" s="90"/>
      <c r="K55" s="91"/>
      <c r="L55" s="91"/>
      <c r="M55" s="91"/>
      <c r="N55" s="89"/>
      <c r="O55" s="108"/>
      <c r="P55" s="98"/>
      <c r="Q55" s="104"/>
      <c r="R55" s="105"/>
      <c r="S55" s="143"/>
      <c r="T55" s="149"/>
      <c r="U55" s="149"/>
      <c r="V55" s="92"/>
      <c r="W55" s="101"/>
      <c r="X55" s="101"/>
      <c r="Y55" s="217">
        <v>43278</v>
      </c>
      <c r="Z55" s="218">
        <f>AA55+AB55</f>
        <v>83398</v>
      </c>
      <c r="AA55" s="218">
        <v>83398</v>
      </c>
      <c r="AB55" s="97"/>
      <c r="AC55" s="97"/>
      <c r="AD55" s="97"/>
      <c r="AE55" s="166"/>
      <c r="AF55" s="167"/>
      <c r="AG55" s="167"/>
      <c r="AH55" s="167"/>
      <c r="AI55" s="167"/>
      <c r="AJ55" s="167"/>
      <c r="AK55" s="167"/>
      <c r="AL55" s="167"/>
      <c r="AO55" s="16"/>
      <c r="AP55" s="17"/>
      <c r="AQ55" s="16"/>
    </row>
    <row r="56" spans="1:45" s="15" customFormat="1" ht="30.75" customHeight="1" thickBot="1" x14ac:dyDescent="0.3">
      <c r="A56" s="89">
        <v>43</v>
      </c>
      <c r="B56" s="220">
        <v>105518</v>
      </c>
      <c r="C56" s="193" t="s">
        <v>114</v>
      </c>
      <c r="D56" s="90"/>
      <c r="E56" s="107"/>
      <c r="F56" s="90"/>
      <c r="G56" s="90"/>
      <c r="H56" s="91"/>
      <c r="I56" s="91"/>
      <c r="J56" s="90"/>
      <c r="K56" s="91"/>
      <c r="L56" s="91"/>
      <c r="M56" s="91"/>
      <c r="N56" s="89"/>
      <c r="O56" s="108"/>
      <c r="P56" s="105"/>
      <c r="Q56" s="104"/>
      <c r="R56" s="98"/>
      <c r="S56" s="142"/>
      <c r="V56" s="137"/>
      <c r="W56" s="149"/>
      <c r="X56" s="149"/>
      <c r="Y56" s="217">
        <v>43280</v>
      </c>
      <c r="Z56" s="218">
        <f>AA56+AB56</f>
        <v>7282.8</v>
      </c>
      <c r="AA56" s="218">
        <v>7282.8</v>
      </c>
      <c r="AB56" s="97"/>
      <c r="AC56" s="97"/>
      <c r="AD56" s="97"/>
      <c r="AE56" s="166"/>
      <c r="AF56" s="167"/>
      <c r="AG56" s="167"/>
      <c r="AH56" s="167"/>
      <c r="AI56" s="167"/>
      <c r="AJ56" s="167"/>
      <c r="AK56" s="167"/>
      <c r="AL56" s="167"/>
      <c r="AO56" s="16"/>
      <c r="AP56" s="17"/>
      <c r="AQ56" s="16"/>
    </row>
    <row r="57" spans="1:45" s="15" customFormat="1" ht="32.25" customHeight="1" thickBot="1" x14ac:dyDescent="0.3">
      <c r="A57" s="89">
        <v>44</v>
      </c>
      <c r="B57" s="220">
        <v>115645</v>
      </c>
      <c r="C57" s="193" t="s">
        <v>115</v>
      </c>
      <c r="D57" s="90"/>
      <c r="E57" s="107"/>
      <c r="F57" s="90"/>
      <c r="G57" s="90"/>
      <c r="H57" s="91"/>
      <c r="I57" s="91"/>
      <c r="J57" s="90"/>
      <c r="K57" s="91"/>
      <c r="L57" s="91"/>
      <c r="M57" s="91"/>
      <c r="N57" s="89"/>
      <c r="O57" s="108"/>
      <c r="P57" s="98"/>
      <c r="Q57" s="104"/>
      <c r="R57" s="103"/>
      <c r="S57" s="142"/>
      <c r="V57" s="137"/>
      <c r="W57" s="149"/>
      <c r="X57" s="149"/>
      <c r="Y57" s="217">
        <v>43278</v>
      </c>
      <c r="Z57" s="218">
        <v>146170</v>
      </c>
      <c r="AA57" s="218">
        <v>116936</v>
      </c>
      <c r="AB57" s="97"/>
      <c r="AC57" s="97"/>
      <c r="AD57" s="97"/>
      <c r="AE57" s="166"/>
      <c r="AF57" s="167"/>
      <c r="AG57" s="167"/>
      <c r="AH57" s="167"/>
      <c r="AI57" s="167"/>
      <c r="AJ57" s="167"/>
      <c r="AK57" s="167"/>
      <c r="AL57" s="167"/>
      <c r="AO57" s="16"/>
      <c r="AP57" s="17"/>
      <c r="AQ57" s="16"/>
    </row>
    <row r="58" spans="1:45" s="7" customFormat="1" ht="51.75" customHeight="1" thickBot="1" x14ac:dyDescent="0.3">
      <c r="A58" s="52"/>
      <c r="B58" s="45" t="s">
        <v>54</v>
      </c>
      <c r="C58" s="57"/>
      <c r="D58" s="46"/>
      <c r="E58" s="47">
        <f>SUM(E59:E171)</f>
        <v>1593810.09</v>
      </c>
      <c r="F58" s="47"/>
      <c r="G58" s="47"/>
      <c r="H58" s="47">
        <f>SUM(H59:H171)</f>
        <v>50611601.649999991</v>
      </c>
      <c r="I58" s="47">
        <f>SUM(I59:I171)</f>
        <v>40891876.750000007</v>
      </c>
      <c r="J58" s="47"/>
      <c r="K58" s="47"/>
      <c r="L58" s="47">
        <f>SUM(L59:L171)</f>
        <v>423400</v>
      </c>
      <c r="M58" s="47">
        <f>SUM(M59:M171)</f>
        <v>332501.16000000003</v>
      </c>
      <c r="N58" s="27"/>
      <c r="O58" s="28"/>
      <c r="P58" s="2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0"/>
      <c r="AE58" s="31">
        <v>7</v>
      </c>
      <c r="AF58" s="31">
        <f>E58</f>
        <v>1593810.09</v>
      </c>
      <c r="AG58" s="31">
        <v>102</v>
      </c>
      <c r="AH58" s="31">
        <f>I58</f>
        <v>40891876.750000007</v>
      </c>
      <c r="AI58" s="31">
        <v>4</v>
      </c>
      <c r="AJ58" s="31">
        <f>M58</f>
        <v>332501.16000000003</v>
      </c>
      <c r="AK58" s="31">
        <f>AE58+AG58+AI58</f>
        <v>113</v>
      </c>
      <c r="AL58" s="31">
        <f>AF58+AH58+AJ58</f>
        <v>42818188.000000007</v>
      </c>
      <c r="AM58" s="5"/>
      <c r="AN58" s="5"/>
      <c r="AO58" s="9"/>
      <c r="AP58" s="10"/>
      <c r="AQ58" s="9"/>
      <c r="AR58" s="5"/>
      <c r="AS58" s="5"/>
    </row>
    <row r="59" spans="1:45" s="5" customFormat="1" ht="33" customHeight="1" thickBot="1" x14ac:dyDescent="0.3">
      <c r="A59" s="15">
        <v>1</v>
      </c>
      <c r="B59" s="222">
        <v>105693</v>
      </c>
      <c r="C59" s="221" t="s">
        <v>72</v>
      </c>
      <c r="D59" s="219">
        <v>43276</v>
      </c>
      <c r="E59" s="227">
        <v>108180.47</v>
      </c>
      <c r="F59" s="61" t="s">
        <v>42</v>
      </c>
      <c r="G59" s="32"/>
      <c r="H59" s="25"/>
      <c r="I59" s="25"/>
      <c r="J59" s="32"/>
      <c r="K59" s="25"/>
      <c r="L59" s="25"/>
      <c r="M59" s="25"/>
      <c r="N59" s="32"/>
      <c r="O59" s="20"/>
      <c r="P59" s="20"/>
      <c r="Q59" s="4"/>
      <c r="R59" s="4"/>
      <c r="S59" s="4"/>
      <c r="T59" s="4"/>
      <c r="U59" s="25"/>
      <c r="V59" s="4"/>
      <c r="W59" s="4"/>
      <c r="X59" s="4"/>
      <c r="Y59" s="4"/>
      <c r="Z59" s="4"/>
      <c r="AA59" s="4"/>
      <c r="AB59" s="4"/>
      <c r="AC59" s="4"/>
      <c r="AD59" s="4"/>
      <c r="AE59" s="168"/>
      <c r="AF59" s="169"/>
      <c r="AG59" s="169"/>
      <c r="AH59" s="169"/>
      <c r="AI59" s="169"/>
      <c r="AJ59" s="169"/>
      <c r="AK59" s="169"/>
      <c r="AL59" s="170"/>
      <c r="AO59" s="9"/>
      <c r="AP59" s="10"/>
      <c r="AQ59" s="9"/>
    </row>
    <row r="60" spans="1:45" s="5" customFormat="1" ht="26.25" customHeight="1" thickBot="1" x14ac:dyDescent="0.3">
      <c r="A60" s="15">
        <v>2</v>
      </c>
      <c r="B60" s="222">
        <v>103509</v>
      </c>
      <c r="C60" s="221" t="s">
        <v>73</v>
      </c>
      <c r="D60" s="219">
        <v>43278</v>
      </c>
      <c r="E60" s="227">
        <v>194141.07</v>
      </c>
      <c r="F60" s="61" t="s">
        <v>42</v>
      </c>
      <c r="G60" s="32"/>
      <c r="H60" s="25"/>
      <c r="I60" s="25"/>
      <c r="J60" s="60"/>
      <c r="K60" s="25"/>
      <c r="L60" s="25"/>
      <c r="M60" s="25"/>
      <c r="N60" s="32"/>
      <c r="O60" s="20"/>
      <c r="P60" s="20"/>
      <c r="Q60" s="4"/>
      <c r="R60" s="4"/>
      <c r="S60" s="4"/>
      <c r="T60" s="4"/>
      <c r="U60" s="25"/>
      <c r="V60" s="4"/>
      <c r="W60" s="4"/>
      <c r="X60" s="4"/>
      <c r="Y60" s="4"/>
      <c r="Z60" s="4"/>
      <c r="AA60" s="4"/>
      <c r="AB60" s="4"/>
      <c r="AC60" s="4"/>
      <c r="AD60" s="4"/>
      <c r="AE60" s="168"/>
      <c r="AF60" s="169"/>
      <c r="AG60" s="169"/>
      <c r="AH60" s="169"/>
      <c r="AI60" s="169"/>
      <c r="AJ60" s="169"/>
      <c r="AK60" s="169"/>
      <c r="AL60" s="170"/>
      <c r="AO60" s="9"/>
      <c r="AP60" s="10"/>
      <c r="AQ60" s="9"/>
    </row>
    <row r="61" spans="1:45" s="5" customFormat="1" ht="34.5" customHeight="1" thickBot="1" x14ac:dyDescent="0.3">
      <c r="A61" s="15">
        <v>3</v>
      </c>
      <c r="B61" s="222">
        <v>103633</v>
      </c>
      <c r="C61" s="221" t="s">
        <v>74</v>
      </c>
      <c r="D61" s="219">
        <v>43279</v>
      </c>
      <c r="E61" s="227">
        <v>592080</v>
      </c>
      <c r="F61" s="61" t="s">
        <v>42</v>
      </c>
      <c r="G61" s="32"/>
      <c r="H61" s="25"/>
      <c r="I61" s="25"/>
      <c r="J61" s="60"/>
      <c r="K61" s="25"/>
      <c r="L61" s="25"/>
      <c r="M61" s="25"/>
      <c r="N61" s="32"/>
      <c r="O61" s="20"/>
      <c r="P61" s="2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68"/>
      <c r="AF61" s="169"/>
      <c r="AG61" s="169"/>
      <c r="AH61" s="169"/>
      <c r="AI61" s="169"/>
      <c r="AJ61" s="169"/>
      <c r="AK61" s="169"/>
      <c r="AL61" s="170"/>
      <c r="AO61" s="9"/>
      <c r="AP61" s="10"/>
      <c r="AQ61" s="9"/>
    </row>
    <row r="62" spans="1:45" s="5" customFormat="1" ht="29.25" customHeight="1" thickBot="1" x14ac:dyDescent="0.3">
      <c r="A62" s="15">
        <v>4</v>
      </c>
      <c r="B62" s="222">
        <v>119792</v>
      </c>
      <c r="C62" s="221" t="s">
        <v>72</v>
      </c>
      <c r="D62" s="219">
        <v>43270</v>
      </c>
      <c r="E62" s="227">
        <v>70992</v>
      </c>
      <c r="F62" s="61" t="s">
        <v>42</v>
      </c>
      <c r="G62" s="33"/>
      <c r="H62" s="34"/>
      <c r="I62" s="34"/>
      <c r="J62" s="58"/>
      <c r="K62" s="25"/>
      <c r="L62" s="25"/>
      <c r="M62" s="25"/>
      <c r="N62" s="32"/>
      <c r="O62" s="20"/>
      <c r="P62" s="2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68"/>
      <c r="AF62" s="169"/>
      <c r="AG62" s="169"/>
      <c r="AH62" s="169"/>
      <c r="AI62" s="169"/>
      <c r="AJ62" s="169"/>
      <c r="AK62" s="169"/>
      <c r="AL62" s="170"/>
      <c r="AO62" s="9"/>
      <c r="AP62" s="10"/>
      <c r="AQ62" s="9"/>
    </row>
    <row r="63" spans="1:45" s="5" customFormat="1" ht="26.25" customHeight="1" thickBot="1" x14ac:dyDescent="0.3">
      <c r="A63" s="15">
        <v>5</v>
      </c>
      <c r="B63" s="222">
        <v>105551</v>
      </c>
      <c r="C63" s="221" t="s">
        <v>62</v>
      </c>
      <c r="D63" s="219">
        <v>43237</v>
      </c>
      <c r="E63" s="227">
        <v>154208.04999999999</v>
      </c>
      <c r="F63" s="61" t="s">
        <v>42</v>
      </c>
      <c r="G63" s="68"/>
      <c r="H63" s="34"/>
      <c r="I63" s="34"/>
      <c r="J63" s="61"/>
      <c r="K63" s="25"/>
      <c r="L63" s="25"/>
      <c r="M63" s="25"/>
      <c r="N63" s="32"/>
      <c r="O63" s="20"/>
      <c r="P63" s="20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68"/>
      <c r="AF63" s="169"/>
      <c r="AG63" s="169"/>
      <c r="AH63" s="169"/>
      <c r="AI63" s="169"/>
      <c r="AJ63" s="169"/>
      <c r="AK63" s="169"/>
      <c r="AL63" s="170"/>
      <c r="AO63" s="9"/>
      <c r="AP63" s="10"/>
      <c r="AQ63" s="9"/>
    </row>
    <row r="64" spans="1:45" s="5" customFormat="1" ht="30" customHeight="1" thickBot="1" x14ac:dyDescent="0.3">
      <c r="A64" s="15">
        <v>6</v>
      </c>
      <c r="B64" s="222">
        <v>105884</v>
      </c>
      <c r="C64" s="221" t="s">
        <v>73</v>
      </c>
      <c r="D64" s="219">
        <v>43245</v>
      </c>
      <c r="E64" s="227">
        <v>0</v>
      </c>
      <c r="F64" s="61" t="s">
        <v>42</v>
      </c>
      <c r="G64" s="48"/>
      <c r="H64" s="49"/>
      <c r="I64" s="49"/>
      <c r="J64" s="61"/>
      <c r="K64" s="54"/>
      <c r="L64" s="54"/>
      <c r="M64" s="54"/>
      <c r="N64" s="32"/>
      <c r="O64" s="20"/>
      <c r="P64" s="20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68"/>
      <c r="AF64" s="169"/>
      <c r="AG64" s="169"/>
      <c r="AH64" s="169"/>
      <c r="AI64" s="169"/>
      <c r="AJ64" s="169"/>
      <c r="AK64" s="169"/>
      <c r="AL64" s="170"/>
      <c r="AO64" s="9"/>
      <c r="AP64" s="10"/>
      <c r="AQ64" s="9"/>
    </row>
    <row r="65" spans="1:43" s="5" customFormat="1" ht="26.25" customHeight="1" thickBot="1" x14ac:dyDescent="0.3">
      <c r="A65" s="15">
        <v>7</v>
      </c>
      <c r="B65" s="222">
        <v>105188</v>
      </c>
      <c r="C65" s="221" t="s">
        <v>75</v>
      </c>
      <c r="D65" s="219">
        <v>43262</v>
      </c>
      <c r="E65" s="227">
        <v>474208.5</v>
      </c>
      <c r="F65" s="61" t="s">
        <v>42</v>
      </c>
      <c r="G65" s="55"/>
      <c r="H65" s="49"/>
      <c r="I65" s="49"/>
      <c r="J65" s="61"/>
      <c r="K65" s="25"/>
      <c r="L65" s="25"/>
      <c r="M65" s="25"/>
      <c r="N65" s="32"/>
      <c r="O65" s="20"/>
      <c r="P65" s="20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68"/>
      <c r="AF65" s="169"/>
      <c r="AG65" s="169"/>
      <c r="AH65" s="169"/>
      <c r="AI65" s="169"/>
      <c r="AJ65" s="169"/>
      <c r="AK65" s="169"/>
      <c r="AL65" s="170"/>
      <c r="AO65" s="9"/>
      <c r="AP65" s="10"/>
      <c r="AQ65" s="9"/>
    </row>
    <row r="66" spans="1:43" s="5" customFormat="1" ht="26.25" customHeight="1" thickBot="1" x14ac:dyDescent="0.3">
      <c r="A66" s="15">
        <v>8</v>
      </c>
      <c r="B66" s="222">
        <v>107697</v>
      </c>
      <c r="C66" s="221" t="s">
        <v>45</v>
      </c>
      <c r="D66" s="195"/>
      <c r="E66" s="20"/>
      <c r="F66" s="190"/>
      <c r="G66" s="219">
        <v>43181</v>
      </c>
      <c r="H66" s="226">
        <v>230</v>
      </c>
      <c r="I66" s="226">
        <v>192.56</v>
      </c>
      <c r="J66" s="61" t="s">
        <v>42</v>
      </c>
      <c r="K66" s="25"/>
      <c r="L66" s="25"/>
      <c r="M66" s="25"/>
      <c r="N66" s="32"/>
      <c r="O66" s="20"/>
      <c r="P66" s="20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68"/>
      <c r="AF66" s="169"/>
      <c r="AG66" s="169"/>
      <c r="AH66" s="169"/>
      <c r="AI66" s="169"/>
      <c r="AJ66" s="169"/>
      <c r="AK66" s="169"/>
      <c r="AL66" s="170"/>
      <c r="AO66" s="9"/>
      <c r="AP66" s="10"/>
      <c r="AQ66" s="9"/>
    </row>
    <row r="67" spans="1:43" s="5" customFormat="1" ht="26.25" customHeight="1" thickBot="1" x14ac:dyDescent="0.3">
      <c r="A67" s="15">
        <v>9</v>
      </c>
      <c r="B67" s="222">
        <v>103364</v>
      </c>
      <c r="C67" s="221" t="s">
        <v>37</v>
      </c>
      <c r="D67" s="195"/>
      <c r="E67" s="20"/>
      <c r="F67" s="190"/>
      <c r="G67" s="219">
        <v>43189</v>
      </c>
      <c r="H67" s="226">
        <v>364628</v>
      </c>
      <c r="I67" s="226">
        <v>307891.88</v>
      </c>
      <c r="J67" s="61" t="s">
        <v>42</v>
      </c>
      <c r="K67" s="25"/>
      <c r="L67" s="25"/>
      <c r="M67" s="25"/>
      <c r="N67" s="32"/>
      <c r="O67" s="20"/>
      <c r="P67" s="20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68"/>
      <c r="AF67" s="169"/>
      <c r="AG67" s="169"/>
      <c r="AH67" s="169"/>
      <c r="AI67" s="169"/>
      <c r="AJ67" s="169"/>
      <c r="AK67" s="169"/>
      <c r="AL67" s="170"/>
      <c r="AO67" s="9"/>
      <c r="AP67" s="10"/>
      <c r="AQ67" s="9"/>
    </row>
    <row r="68" spans="1:43" s="5" customFormat="1" ht="26.25" customHeight="1" thickBot="1" x14ac:dyDescent="0.3">
      <c r="A68" s="15">
        <v>10</v>
      </c>
      <c r="B68" s="222">
        <v>113021</v>
      </c>
      <c r="C68" s="221" t="s">
        <v>41</v>
      </c>
      <c r="D68" s="195"/>
      <c r="E68" s="20"/>
      <c r="F68" s="190"/>
      <c r="G68" s="219">
        <v>43192</v>
      </c>
      <c r="H68" s="226">
        <v>121950</v>
      </c>
      <c r="I68" s="226">
        <v>87804</v>
      </c>
      <c r="J68" s="61" t="s">
        <v>42</v>
      </c>
      <c r="K68" s="25"/>
      <c r="L68" s="25"/>
      <c r="M68" s="25"/>
      <c r="N68" s="32"/>
      <c r="O68" s="20"/>
      <c r="P68" s="20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68"/>
      <c r="AF68" s="169"/>
      <c r="AG68" s="169"/>
      <c r="AH68" s="169"/>
      <c r="AI68" s="169"/>
      <c r="AJ68" s="169"/>
      <c r="AK68" s="169"/>
      <c r="AL68" s="170"/>
      <c r="AO68" s="9"/>
      <c r="AP68" s="10"/>
      <c r="AQ68" s="9"/>
    </row>
    <row r="69" spans="1:43" s="5" customFormat="1" ht="26.25" customHeight="1" thickBot="1" x14ac:dyDescent="0.3">
      <c r="A69" s="15">
        <v>11</v>
      </c>
      <c r="B69" s="222">
        <v>105726</v>
      </c>
      <c r="C69" s="221" t="s">
        <v>45</v>
      </c>
      <c r="D69" s="195"/>
      <c r="E69" s="20"/>
      <c r="F69" s="35"/>
      <c r="G69" s="219">
        <v>43200</v>
      </c>
      <c r="H69" s="226">
        <v>257095.39</v>
      </c>
      <c r="I69" s="226">
        <v>193355.12</v>
      </c>
      <c r="J69" s="61" t="s">
        <v>42</v>
      </c>
      <c r="K69" s="25"/>
      <c r="L69" s="25"/>
      <c r="M69" s="25"/>
      <c r="N69" s="32"/>
      <c r="O69" s="20"/>
      <c r="P69" s="20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68"/>
      <c r="AF69" s="169"/>
      <c r="AG69" s="169"/>
      <c r="AH69" s="169"/>
      <c r="AI69" s="169"/>
      <c r="AJ69" s="169"/>
      <c r="AK69" s="169"/>
      <c r="AL69" s="170"/>
      <c r="AO69" s="9"/>
      <c r="AP69" s="10"/>
      <c r="AQ69" s="9"/>
    </row>
    <row r="70" spans="1:43" s="5" customFormat="1" ht="26.25" customHeight="1" thickBot="1" x14ac:dyDescent="0.3">
      <c r="A70" s="15">
        <v>12</v>
      </c>
      <c r="B70" s="222">
        <v>107697</v>
      </c>
      <c r="C70" s="221" t="s">
        <v>37</v>
      </c>
      <c r="D70" s="195"/>
      <c r="E70" s="20"/>
      <c r="F70" s="35"/>
      <c r="G70" s="219">
        <v>43200</v>
      </c>
      <c r="H70" s="226">
        <v>139672</v>
      </c>
      <c r="I70" s="226">
        <v>116933.4</v>
      </c>
      <c r="J70" s="61" t="s">
        <v>42</v>
      </c>
      <c r="K70" s="25"/>
      <c r="L70" s="25"/>
      <c r="M70" s="25"/>
      <c r="N70" s="32"/>
      <c r="O70" s="20"/>
      <c r="P70" s="20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168"/>
      <c r="AF70" s="169"/>
      <c r="AG70" s="169"/>
      <c r="AH70" s="169"/>
      <c r="AI70" s="169"/>
      <c r="AJ70" s="169"/>
      <c r="AK70" s="169"/>
      <c r="AL70" s="170"/>
      <c r="AO70" s="9"/>
      <c r="AP70" s="10"/>
      <c r="AQ70" s="9"/>
    </row>
    <row r="71" spans="1:43" s="5" customFormat="1" ht="26.25" customHeight="1" thickBot="1" x14ac:dyDescent="0.3">
      <c r="A71" s="15">
        <v>13</v>
      </c>
      <c r="B71" s="222">
        <v>109513</v>
      </c>
      <c r="C71" s="221" t="s">
        <v>37</v>
      </c>
      <c r="D71" s="196"/>
      <c r="E71" s="197"/>
      <c r="F71" s="35"/>
      <c r="G71" s="219">
        <v>43215</v>
      </c>
      <c r="H71" s="226">
        <v>209202</v>
      </c>
      <c r="I71" s="226">
        <v>167361.60000000001</v>
      </c>
      <c r="J71" s="61" t="s">
        <v>42</v>
      </c>
      <c r="K71" s="25"/>
      <c r="L71" s="25"/>
      <c r="M71" s="25"/>
      <c r="N71" s="32"/>
      <c r="O71" s="20"/>
      <c r="P71" s="20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68"/>
      <c r="AF71" s="169"/>
      <c r="AG71" s="169"/>
      <c r="AH71" s="169"/>
      <c r="AI71" s="169"/>
      <c r="AJ71" s="169"/>
      <c r="AK71" s="169"/>
      <c r="AL71" s="170"/>
      <c r="AO71" s="9"/>
      <c r="AP71" s="10"/>
      <c r="AQ71" s="9"/>
    </row>
    <row r="72" spans="1:43" s="5" customFormat="1" ht="26.25" customHeight="1" thickBot="1" x14ac:dyDescent="0.3">
      <c r="A72" s="15">
        <v>14</v>
      </c>
      <c r="B72" s="222">
        <v>105058</v>
      </c>
      <c r="C72" s="221" t="s">
        <v>37</v>
      </c>
      <c r="D72" s="196"/>
      <c r="E72" s="197"/>
      <c r="F72" s="35"/>
      <c r="G72" s="219">
        <v>43251</v>
      </c>
      <c r="H72" s="226">
        <v>108564.39</v>
      </c>
      <c r="I72" s="226">
        <v>91671.77</v>
      </c>
      <c r="J72" s="61" t="s">
        <v>42</v>
      </c>
      <c r="K72" s="25"/>
      <c r="L72" s="25"/>
      <c r="M72" s="25"/>
      <c r="N72" s="32"/>
      <c r="O72" s="20"/>
      <c r="P72" s="20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68"/>
      <c r="AF72" s="169"/>
      <c r="AG72" s="169"/>
      <c r="AH72" s="169"/>
      <c r="AI72" s="169"/>
      <c r="AJ72" s="169"/>
      <c r="AK72" s="169"/>
      <c r="AL72" s="170"/>
      <c r="AO72" s="9"/>
      <c r="AP72" s="10"/>
      <c r="AQ72" s="9"/>
    </row>
    <row r="73" spans="1:43" s="5" customFormat="1" ht="26.25" customHeight="1" thickBot="1" x14ac:dyDescent="0.3">
      <c r="A73" s="15">
        <v>15</v>
      </c>
      <c r="B73" s="222">
        <v>104938</v>
      </c>
      <c r="C73" s="221" t="s">
        <v>47</v>
      </c>
      <c r="D73" s="196"/>
      <c r="E73" s="197"/>
      <c r="F73" s="35"/>
      <c r="G73" s="219">
        <v>43250</v>
      </c>
      <c r="H73" s="226">
        <v>13506.75</v>
      </c>
      <c r="I73" s="226">
        <v>10332.67</v>
      </c>
      <c r="J73" s="61" t="s">
        <v>42</v>
      </c>
      <c r="K73" s="25"/>
      <c r="L73" s="25"/>
      <c r="M73" s="25"/>
      <c r="N73" s="32"/>
      <c r="O73" s="20"/>
      <c r="P73" s="20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68"/>
      <c r="AF73" s="169"/>
      <c r="AG73" s="169"/>
      <c r="AH73" s="169"/>
      <c r="AI73" s="169"/>
      <c r="AJ73" s="169"/>
      <c r="AK73" s="169"/>
      <c r="AL73" s="170"/>
      <c r="AO73" s="9"/>
      <c r="AP73" s="10"/>
      <c r="AQ73" s="9"/>
    </row>
    <row r="74" spans="1:43" s="5" customFormat="1" ht="26.25" customHeight="1" thickBot="1" x14ac:dyDescent="0.3">
      <c r="A74" s="15">
        <v>16</v>
      </c>
      <c r="B74" s="222">
        <v>105986</v>
      </c>
      <c r="C74" s="221" t="s">
        <v>48</v>
      </c>
      <c r="D74" s="196"/>
      <c r="E74" s="197"/>
      <c r="F74" s="35"/>
      <c r="G74" s="219">
        <v>43255</v>
      </c>
      <c r="H74" s="226">
        <v>420945.5</v>
      </c>
      <c r="I74" s="226">
        <v>355446.38</v>
      </c>
      <c r="J74" s="61" t="s">
        <v>42</v>
      </c>
      <c r="K74" s="25"/>
      <c r="L74" s="25"/>
      <c r="M74" s="25"/>
      <c r="N74" s="32"/>
      <c r="O74" s="20"/>
      <c r="P74" s="20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68"/>
      <c r="AF74" s="169"/>
      <c r="AG74" s="169"/>
      <c r="AH74" s="169"/>
      <c r="AI74" s="169"/>
      <c r="AJ74" s="169"/>
      <c r="AK74" s="169"/>
      <c r="AL74" s="170"/>
      <c r="AO74" s="9"/>
      <c r="AP74" s="10"/>
      <c r="AQ74" s="9"/>
    </row>
    <row r="75" spans="1:43" s="5" customFormat="1" ht="26.25" customHeight="1" thickBot="1" x14ac:dyDescent="0.3">
      <c r="A75" s="15">
        <v>17</v>
      </c>
      <c r="B75" s="222">
        <v>103529</v>
      </c>
      <c r="C75" s="221" t="s">
        <v>46</v>
      </c>
      <c r="D75" s="196"/>
      <c r="E75" s="197"/>
      <c r="F75" s="35"/>
      <c r="G75" s="219">
        <v>43259</v>
      </c>
      <c r="H75" s="226">
        <v>621607.66</v>
      </c>
      <c r="I75" s="226">
        <v>524885.51</v>
      </c>
      <c r="J75" s="61" t="s">
        <v>42</v>
      </c>
      <c r="K75" s="25"/>
      <c r="L75" s="25"/>
      <c r="M75" s="25"/>
      <c r="N75" s="32"/>
      <c r="O75" s="20"/>
      <c r="P75" s="20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68"/>
      <c r="AF75" s="169"/>
      <c r="AG75" s="169"/>
      <c r="AH75" s="169"/>
      <c r="AI75" s="169"/>
      <c r="AJ75" s="169"/>
      <c r="AK75" s="169"/>
      <c r="AL75" s="170"/>
      <c r="AO75" s="9"/>
      <c r="AP75" s="10"/>
      <c r="AQ75" s="9"/>
    </row>
    <row r="76" spans="1:43" s="5" customFormat="1" ht="26.25" customHeight="1" thickBot="1" x14ac:dyDescent="0.3">
      <c r="A76" s="15">
        <v>18</v>
      </c>
      <c r="B76" s="222">
        <v>109640</v>
      </c>
      <c r="C76" s="221" t="s">
        <v>45</v>
      </c>
      <c r="D76" s="196"/>
      <c r="E76" s="197"/>
      <c r="F76" s="35"/>
      <c r="G76" s="219">
        <v>43259</v>
      </c>
      <c r="H76" s="226">
        <v>18908.3</v>
      </c>
      <c r="I76" s="226">
        <v>15126.64</v>
      </c>
      <c r="J76" s="61" t="s">
        <v>42</v>
      </c>
      <c r="K76" s="25"/>
      <c r="L76" s="25"/>
      <c r="M76" s="25"/>
      <c r="N76" s="32"/>
      <c r="O76" s="20"/>
      <c r="P76" s="20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68"/>
      <c r="AF76" s="169"/>
      <c r="AG76" s="169"/>
      <c r="AH76" s="169"/>
      <c r="AI76" s="169"/>
      <c r="AJ76" s="169"/>
      <c r="AK76" s="169"/>
      <c r="AL76" s="170"/>
      <c r="AO76" s="9"/>
      <c r="AP76" s="10"/>
      <c r="AQ76" s="9"/>
    </row>
    <row r="77" spans="1:43" s="5" customFormat="1" ht="26.25" customHeight="1" thickBot="1" x14ac:dyDescent="0.3">
      <c r="A77" s="15">
        <v>19</v>
      </c>
      <c r="B77" s="222">
        <v>113021</v>
      </c>
      <c r="C77" s="221" t="s">
        <v>39</v>
      </c>
      <c r="D77" s="196"/>
      <c r="E77" s="197"/>
      <c r="F77" s="35"/>
      <c r="G77" s="219">
        <v>43257</v>
      </c>
      <c r="H77" s="226">
        <v>40500</v>
      </c>
      <c r="I77" s="226">
        <v>29160</v>
      </c>
      <c r="J77" s="61" t="s">
        <v>42</v>
      </c>
      <c r="K77" s="25"/>
      <c r="L77" s="25"/>
      <c r="M77" s="25"/>
      <c r="N77" s="32"/>
      <c r="O77" s="20"/>
      <c r="P77" s="20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68"/>
      <c r="AF77" s="169"/>
      <c r="AG77" s="169"/>
      <c r="AH77" s="169"/>
      <c r="AI77" s="169"/>
      <c r="AJ77" s="169"/>
      <c r="AK77" s="169"/>
      <c r="AL77" s="170"/>
      <c r="AO77" s="9"/>
      <c r="AP77" s="10"/>
      <c r="AQ77" s="9"/>
    </row>
    <row r="78" spans="1:43" s="5" customFormat="1" ht="26.25" customHeight="1" thickBot="1" x14ac:dyDescent="0.3">
      <c r="A78" s="15">
        <v>20</v>
      </c>
      <c r="B78" s="222">
        <v>104645</v>
      </c>
      <c r="C78" s="221" t="s">
        <v>46</v>
      </c>
      <c r="D78" s="196"/>
      <c r="E78" s="197"/>
      <c r="F78" s="35"/>
      <c r="G78" s="219">
        <v>43256</v>
      </c>
      <c r="H78" s="226">
        <v>116007.73</v>
      </c>
      <c r="I78" s="226">
        <v>92806.18</v>
      </c>
      <c r="J78" s="61" t="s">
        <v>42</v>
      </c>
      <c r="K78" s="25"/>
      <c r="L78" s="25"/>
      <c r="M78" s="25"/>
      <c r="N78" s="32"/>
      <c r="O78" s="20"/>
      <c r="P78" s="20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68"/>
      <c r="AF78" s="169"/>
      <c r="AG78" s="169"/>
      <c r="AH78" s="169"/>
      <c r="AI78" s="169"/>
      <c r="AJ78" s="169"/>
      <c r="AK78" s="169"/>
      <c r="AL78" s="170"/>
      <c r="AO78" s="9"/>
      <c r="AP78" s="10"/>
      <c r="AQ78" s="9"/>
    </row>
    <row r="79" spans="1:43" s="5" customFormat="1" ht="26.25" customHeight="1" thickBot="1" x14ac:dyDescent="0.3">
      <c r="A79" s="15">
        <v>21</v>
      </c>
      <c r="B79" s="222">
        <v>105958</v>
      </c>
      <c r="C79" s="221" t="s">
        <v>45</v>
      </c>
      <c r="D79" s="196"/>
      <c r="E79" s="197"/>
      <c r="F79" s="35"/>
      <c r="G79" s="219">
        <v>43237</v>
      </c>
      <c r="H79" s="226">
        <v>3563</v>
      </c>
      <c r="I79" s="226">
        <v>2982.94</v>
      </c>
      <c r="J79" s="61" t="s">
        <v>42</v>
      </c>
      <c r="K79" s="25"/>
      <c r="L79" s="25"/>
      <c r="M79" s="25"/>
      <c r="N79" s="32"/>
      <c r="O79" s="20"/>
      <c r="P79" s="20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68"/>
      <c r="AF79" s="169"/>
      <c r="AG79" s="169"/>
      <c r="AH79" s="169"/>
      <c r="AI79" s="169"/>
      <c r="AJ79" s="169"/>
      <c r="AK79" s="169"/>
      <c r="AL79" s="170"/>
      <c r="AO79" s="9"/>
      <c r="AP79" s="10"/>
      <c r="AQ79" s="9"/>
    </row>
    <row r="80" spans="1:43" s="5" customFormat="1" ht="26.25" customHeight="1" thickBot="1" x14ac:dyDescent="0.3">
      <c r="A80" s="15">
        <v>22</v>
      </c>
      <c r="B80" s="222">
        <v>104961</v>
      </c>
      <c r="C80" s="221" t="s">
        <v>38</v>
      </c>
      <c r="D80" s="196"/>
      <c r="E80" s="197"/>
      <c r="F80" s="35"/>
      <c r="G80" s="219">
        <v>43263</v>
      </c>
      <c r="H80" s="226">
        <v>315805.59999999998</v>
      </c>
      <c r="I80" s="226">
        <v>241591.28</v>
      </c>
      <c r="J80" s="61" t="s">
        <v>42</v>
      </c>
      <c r="K80" s="25"/>
      <c r="L80" s="25"/>
      <c r="M80" s="25"/>
      <c r="N80" s="32"/>
      <c r="O80" s="20"/>
      <c r="P80" s="20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68"/>
      <c r="AF80" s="169"/>
      <c r="AG80" s="169"/>
      <c r="AH80" s="169"/>
      <c r="AI80" s="169"/>
      <c r="AJ80" s="169"/>
      <c r="AK80" s="169"/>
      <c r="AL80" s="170"/>
      <c r="AO80" s="9"/>
      <c r="AP80" s="10"/>
      <c r="AQ80" s="9"/>
    </row>
    <row r="81" spans="1:43" s="5" customFormat="1" ht="26.25" customHeight="1" thickBot="1" x14ac:dyDescent="0.3">
      <c r="A81" s="15">
        <v>23</v>
      </c>
      <c r="B81" s="222">
        <v>105145</v>
      </c>
      <c r="C81" s="221" t="s">
        <v>45</v>
      </c>
      <c r="D81" s="196"/>
      <c r="E81" s="197"/>
      <c r="F81" s="35"/>
      <c r="G81" s="219">
        <v>43262</v>
      </c>
      <c r="H81" s="226">
        <v>949391.51</v>
      </c>
      <c r="I81" s="226">
        <v>801666.19</v>
      </c>
      <c r="J81" s="61" t="s">
        <v>42</v>
      </c>
      <c r="K81" s="25"/>
      <c r="L81" s="25"/>
      <c r="M81" s="25"/>
      <c r="N81" s="32"/>
      <c r="O81" s="20"/>
      <c r="P81" s="20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168"/>
      <c r="AF81" s="169"/>
      <c r="AG81" s="169"/>
      <c r="AH81" s="169"/>
      <c r="AI81" s="169"/>
      <c r="AJ81" s="169"/>
      <c r="AK81" s="169"/>
      <c r="AL81" s="170"/>
      <c r="AO81" s="9"/>
      <c r="AP81" s="10"/>
      <c r="AQ81" s="9"/>
    </row>
    <row r="82" spans="1:43" s="5" customFormat="1" ht="26.25" customHeight="1" thickBot="1" x14ac:dyDescent="0.3">
      <c r="A82" s="15">
        <v>24</v>
      </c>
      <c r="B82" s="222">
        <v>113382</v>
      </c>
      <c r="C82" s="221" t="s">
        <v>40</v>
      </c>
      <c r="D82" s="196"/>
      <c r="E82" s="197"/>
      <c r="F82" s="35"/>
      <c r="G82" s="219">
        <v>43266</v>
      </c>
      <c r="H82" s="226">
        <v>107088.5</v>
      </c>
      <c r="I82" s="226">
        <v>81922.7</v>
      </c>
      <c r="J82" s="61" t="s">
        <v>42</v>
      </c>
      <c r="K82" s="25"/>
      <c r="L82" s="25"/>
      <c r="M82" s="25"/>
      <c r="N82" s="32"/>
      <c r="O82" s="20"/>
      <c r="P82" s="20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68"/>
      <c r="AF82" s="169"/>
      <c r="AG82" s="169"/>
      <c r="AH82" s="169"/>
      <c r="AI82" s="169"/>
      <c r="AJ82" s="169"/>
      <c r="AK82" s="169"/>
      <c r="AL82" s="170"/>
      <c r="AO82" s="9"/>
      <c r="AP82" s="10"/>
      <c r="AQ82" s="9"/>
    </row>
    <row r="83" spans="1:43" s="5" customFormat="1" ht="26.25" customHeight="1" thickBot="1" x14ac:dyDescent="0.3">
      <c r="A83" s="15">
        <v>25</v>
      </c>
      <c r="B83" s="222">
        <v>105065</v>
      </c>
      <c r="C83" s="221" t="s">
        <v>45</v>
      </c>
      <c r="D83" s="196"/>
      <c r="E83" s="197"/>
      <c r="F83" s="35"/>
      <c r="G83" s="219">
        <v>43262</v>
      </c>
      <c r="H83" s="226">
        <v>237028.76</v>
      </c>
      <c r="I83" s="226">
        <v>200147.08</v>
      </c>
      <c r="J83" s="61" t="s">
        <v>42</v>
      </c>
      <c r="K83" s="25"/>
      <c r="L83" s="25"/>
      <c r="M83" s="25"/>
      <c r="N83" s="32"/>
      <c r="O83" s="20"/>
      <c r="P83" s="20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168"/>
      <c r="AF83" s="169"/>
      <c r="AG83" s="169"/>
      <c r="AH83" s="169"/>
      <c r="AI83" s="169"/>
      <c r="AJ83" s="169"/>
      <c r="AK83" s="169"/>
      <c r="AL83" s="170"/>
      <c r="AO83" s="9"/>
      <c r="AP83" s="10"/>
      <c r="AQ83" s="9"/>
    </row>
    <row r="84" spans="1:43" s="5" customFormat="1" ht="26.25" customHeight="1" thickBot="1" x14ac:dyDescent="0.3">
      <c r="A84" s="15">
        <v>26</v>
      </c>
      <c r="B84" s="222">
        <v>122344</v>
      </c>
      <c r="C84" s="221" t="s">
        <v>43</v>
      </c>
      <c r="D84" s="196"/>
      <c r="E84" s="197"/>
      <c r="F84" s="35"/>
      <c r="G84" s="219">
        <v>43262</v>
      </c>
      <c r="H84" s="226">
        <v>34125</v>
      </c>
      <c r="I84" s="226">
        <v>24570</v>
      </c>
      <c r="J84" s="61" t="s">
        <v>42</v>
      </c>
      <c r="K84" s="25"/>
      <c r="L84" s="25"/>
      <c r="M84" s="25"/>
      <c r="N84" s="32"/>
      <c r="O84" s="20"/>
      <c r="P84" s="20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68"/>
      <c r="AF84" s="169"/>
      <c r="AG84" s="169"/>
      <c r="AH84" s="169"/>
      <c r="AI84" s="169"/>
      <c r="AJ84" s="169"/>
      <c r="AK84" s="169"/>
      <c r="AL84" s="170"/>
      <c r="AO84" s="9"/>
      <c r="AP84" s="10"/>
      <c r="AQ84" s="9"/>
    </row>
    <row r="85" spans="1:43" s="5" customFormat="1" ht="26.25" customHeight="1" thickBot="1" x14ac:dyDescent="0.3">
      <c r="A85" s="15">
        <v>27</v>
      </c>
      <c r="B85" s="222">
        <v>104664</v>
      </c>
      <c r="C85" s="221" t="s">
        <v>50</v>
      </c>
      <c r="D85" s="196"/>
      <c r="E85" s="197"/>
      <c r="F85" s="35"/>
      <c r="G85" s="219">
        <v>43215</v>
      </c>
      <c r="H85" s="226">
        <v>257039</v>
      </c>
      <c r="I85" s="226">
        <v>205631.2</v>
      </c>
      <c r="J85" s="61" t="s">
        <v>42</v>
      </c>
      <c r="K85" s="25"/>
      <c r="L85" s="25"/>
      <c r="M85" s="25"/>
      <c r="N85" s="32"/>
      <c r="O85" s="20"/>
      <c r="P85" s="20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68"/>
      <c r="AF85" s="169"/>
      <c r="AG85" s="169"/>
      <c r="AH85" s="169"/>
      <c r="AI85" s="169"/>
      <c r="AJ85" s="169"/>
      <c r="AK85" s="169"/>
      <c r="AL85" s="170"/>
      <c r="AO85" s="9"/>
      <c r="AP85" s="10"/>
      <c r="AQ85" s="9"/>
    </row>
    <row r="86" spans="1:43" s="5" customFormat="1" ht="26.25" customHeight="1" thickBot="1" x14ac:dyDescent="0.3">
      <c r="A86" s="15">
        <v>28</v>
      </c>
      <c r="B86" s="222">
        <v>105558</v>
      </c>
      <c r="C86" s="221" t="s">
        <v>38</v>
      </c>
      <c r="D86" s="196"/>
      <c r="E86" s="197"/>
      <c r="F86" s="35"/>
      <c r="G86" s="219">
        <v>43217</v>
      </c>
      <c r="H86" s="226">
        <v>103372.81</v>
      </c>
      <c r="I86" s="226">
        <v>86543.72</v>
      </c>
      <c r="J86" s="61" t="s">
        <v>42</v>
      </c>
      <c r="K86" s="25"/>
      <c r="L86" s="25"/>
      <c r="M86" s="25"/>
      <c r="N86" s="32"/>
      <c r="O86" s="20"/>
      <c r="P86" s="20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68"/>
      <c r="AF86" s="169"/>
      <c r="AG86" s="169"/>
      <c r="AH86" s="169"/>
      <c r="AI86" s="169"/>
      <c r="AJ86" s="169"/>
      <c r="AK86" s="169"/>
      <c r="AL86" s="170"/>
      <c r="AO86" s="9"/>
      <c r="AP86" s="10"/>
      <c r="AQ86" s="9"/>
    </row>
    <row r="87" spans="1:43" s="5" customFormat="1" ht="26.25" customHeight="1" thickBot="1" x14ac:dyDescent="0.3">
      <c r="A87" s="15">
        <v>29</v>
      </c>
      <c r="B87" s="222">
        <v>113177</v>
      </c>
      <c r="C87" s="221" t="s">
        <v>43</v>
      </c>
      <c r="D87" s="196"/>
      <c r="E87" s="197"/>
      <c r="F87" s="35"/>
      <c r="G87" s="219">
        <v>43222</v>
      </c>
      <c r="H87" s="226">
        <v>148090.01</v>
      </c>
      <c r="I87" s="226">
        <v>106624.81</v>
      </c>
      <c r="J87" s="61" t="s">
        <v>42</v>
      </c>
      <c r="K87" s="25"/>
      <c r="L87" s="25"/>
      <c r="M87" s="25"/>
      <c r="N87" s="32"/>
      <c r="O87" s="20"/>
      <c r="P87" s="20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68"/>
      <c r="AF87" s="169"/>
      <c r="AG87" s="169"/>
      <c r="AH87" s="169"/>
      <c r="AI87" s="169"/>
      <c r="AJ87" s="169"/>
      <c r="AK87" s="169"/>
      <c r="AL87" s="170"/>
      <c r="AO87" s="9"/>
      <c r="AP87" s="10"/>
      <c r="AQ87" s="9"/>
    </row>
    <row r="88" spans="1:43" s="5" customFormat="1" ht="26.25" customHeight="1" thickBot="1" x14ac:dyDescent="0.3">
      <c r="A88" s="15">
        <v>30</v>
      </c>
      <c r="B88" s="222">
        <v>104931</v>
      </c>
      <c r="C88" s="221" t="s">
        <v>49</v>
      </c>
      <c r="D88" s="196"/>
      <c r="E88" s="197"/>
      <c r="F88" s="35"/>
      <c r="G88" s="219">
        <v>43270</v>
      </c>
      <c r="H88" s="226">
        <v>213171</v>
      </c>
      <c r="I88" s="226">
        <v>170536.8</v>
      </c>
      <c r="J88" s="61" t="s">
        <v>42</v>
      </c>
      <c r="K88" s="25"/>
      <c r="L88" s="25"/>
      <c r="M88" s="25"/>
      <c r="N88" s="32"/>
      <c r="O88" s="20"/>
      <c r="P88" s="20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68"/>
      <c r="AF88" s="169"/>
      <c r="AG88" s="169"/>
      <c r="AH88" s="169"/>
      <c r="AI88" s="169"/>
      <c r="AJ88" s="169"/>
      <c r="AK88" s="169"/>
      <c r="AL88" s="170"/>
      <c r="AO88" s="9"/>
      <c r="AP88" s="10"/>
      <c r="AQ88" s="9"/>
    </row>
    <row r="89" spans="1:43" s="5" customFormat="1" ht="26.25" customHeight="1" thickBot="1" x14ac:dyDescent="0.3">
      <c r="A89" s="15">
        <v>31</v>
      </c>
      <c r="B89" s="222">
        <v>104931</v>
      </c>
      <c r="C89" s="221" t="s">
        <v>58</v>
      </c>
      <c r="D89" s="196"/>
      <c r="E89" s="197"/>
      <c r="F89" s="35"/>
      <c r="G89" s="219">
        <v>43270</v>
      </c>
      <c r="H89" s="226">
        <v>53292.75</v>
      </c>
      <c r="I89" s="226">
        <v>42634.2</v>
      </c>
      <c r="J89" s="61" t="s">
        <v>42</v>
      </c>
      <c r="K89" s="25"/>
      <c r="L89" s="25"/>
      <c r="M89" s="25"/>
      <c r="N89" s="32"/>
      <c r="O89" s="20"/>
      <c r="P89" s="20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68"/>
      <c r="AF89" s="169"/>
      <c r="AG89" s="169"/>
      <c r="AH89" s="169"/>
      <c r="AI89" s="169"/>
      <c r="AJ89" s="169"/>
      <c r="AK89" s="169"/>
      <c r="AL89" s="170"/>
      <c r="AO89" s="9"/>
      <c r="AP89" s="10"/>
      <c r="AQ89" s="9"/>
    </row>
    <row r="90" spans="1:43" s="5" customFormat="1" ht="26.25" customHeight="1" thickBot="1" x14ac:dyDescent="0.3">
      <c r="A90" s="15">
        <v>32</v>
      </c>
      <c r="B90" s="222">
        <v>104235</v>
      </c>
      <c r="C90" s="221" t="s">
        <v>53</v>
      </c>
      <c r="D90" s="196"/>
      <c r="E90" s="197"/>
      <c r="F90" s="35"/>
      <c r="G90" s="219">
        <v>43271</v>
      </c>
      <c r="H90" s="226">
        <v>361653</v>
      </c>
      <c r="I90" s="226">
        <v>307405.05</v>
      </c>
      <c r="J90" s="61" t="s">
        <v>42</v>
      </c>
      <c r="K90" s="25"/>
      <c r="L90" s="25"/>
      <c r="M90" s="25"/>
      <c r="N90" s="32"/>
      <c r="O90" s="20"/>
      <c r="P90" s="2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68"/>
      <c r="AF90" s="169"/>
      <c r="AG90" s="169"/>
      <c r="AH90" s="169"/>
      <c r="AI90" s="169"/>
      <c r="AJ90" s="169"/>
      <c r="AK90" s="169"/>
      <c r="AL90" s="170"/>
      <c r="AO90" s="9"/>
      <c r="AP90" s="10"/>
      <c r="AQ90" s="9"/>
    </row>
    <row r="91" spans="1:43" s="5" customFormat="1" ht="26.25" customHeight="1" thickBot="1" x14ac:dyDescent="0.3">
      <c r="A91" s="15">
        <v>33</v>
      </c>
      <c r="B91" s="222">
        <v>105524</v>
      </c>
      <c r="C91" s="221" t="s">
        <v>58</v>
      </c>
      <c r="D91" s="196"/>
      <c r="E91" s="197"/>
      <c r="F91" s="35"/>
      <c r="G91" s="219">
        <v>43273</v>
      </c>
      <c r="H91" s="226">
        <v>96738.96</v>
      </c>
      <c r="I91" s="226">
        <v>80989.86</v>
      </c>
      <c r="J91" s="61" t="s">
        <v>42</v>
      </c>
      <c r="K91" s="25"/>
      <c r="L91" s="25"/>
      <c r="M91" s="25"/>
      <c r="N91" s="32"/>
      <c r="O91" s="20"/>
      <c r="P91" s="20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68"/>
      <c r="AF91" s="169"/>
      <c r="AG91" s="169"/>
      <c r="AH91" s="169"/>
      <c r="AI91" s="169"/>
      <c r="AJ91" s="169"/>
      <c r="AK91" s="169"/>
      <c r="AL91" s="170"/>
      <c r="AO91" s="9"/>
      <c r="AP91" s="10"/>
      <c r="AQ91" s="9"/>
    </row>
    <row r="92" spans="1:43" s="5" customFormat="1" ht="26.25" customHeight="1" thickBot="1" x14ac:dyDescent="0.3">
      <c r="A92" s="15">
        <v>34</v>
      </c>
      <c r="B92" s="222">
        <v>106611</v>
      </c>
      <c r="C92" s="221" t="s">
        <v>46</v>
      </c>
      <c r="D92" s="196"/>
      <c r="E92" s="197"/>
      <c r="F92" s="35"/>
      <c r="G92" s="219">
        <v>43272</v>
      </c>
      <c r="H92" s="226">
        <v>767236.2</v>
      </c>
      <c r="I92" s="226">
        <v>604732.91</v>
      </c>
      <c r="J92" s="61" t="s">
        <v>42</v>
      </c>
      <c r="K92" s="25"/>
      <c r="L92" s="25"/>
      <c r="M92" s="25"/>
      <c r="N92" s="32"/>
      <c r="O92" s="20"/>
      <c r="P92" s="20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68"/>
      <c r="AF92" s="169"/>
      <c r="AG92" s="169"/>
      <c r="AH92" s="169"/>
      <c r="AI92" s="169"/>
      <c r="AJ92" s="169"/>
      <c r="AK92" s="169"/>
      <c r="AL92" s="170"/>
      <c r="AO92" s="9"/>
      <c r="AP92" s="10"/>
      <c r="AQ92" s="9"/>
    </row>
    <row r="93" spans="1:43" s="5" customFormat="1" ht="26.25" customHeight="1" thickBot="1" x14ac:dyDescent="0.3">
      <c r="A93" s="15">
        <v>35</v>
      </c>
      <c r="B93" s="222">
        <v>103847</v>
      </c>
      <c r="C93" s="221" t="s">
        <v>49</v>
      </c>
      <c r="D93" s="196"/>
      <c r="E93" s="197"/>
      <c r="F93" s="35"/>
      <c r="G93" s="219">
        <v>43270</v>
      </c>
      <c r="H93" s="226">
        <v>825311.31</v>
      </c>
      <c r="I93" s="226">
        <v>696892.87</v>
      </c>
      <c r="J93" s="61" t="s">
        <v>42</v>
      </c>
      <c r="K93" s="25"/>
      <c r="L93" s="25"/>
      <c r="M93" s="25"/>
      <c r="N93" s="32"/>
      <c r="O93" s="20"/>
      <c r="P93" s="20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68"/>
      <c r="AF93" s="169"/>
      <c r="AG93" s="169"/>
      <c r="AH93" s="169"/>
      <c r="AI93" s="169"/>
      <c r="AJ93" s="169"/>
      <c r="AK93" s="169"/>
      <c r="AL93" s="170"/>
      <c r="AO93" s="9"/>
      <c r="AP93" s="10"/>
      <c r="AQ93" s="9"/>
    </row>
    <row r="94" spans="1:43" s="5" customFormat="1" ht="26.25" customHeight="1" thickBot="1" x14ac:dyDescent="0.3">
      <c r="A94" s="15">
        <v>36</v>
      </c>
      <c r="B94" s="222">
        <v>103662</v>
      </c>
      <c r="C94" s="221" t="s">
        <v>49</v>
      </c>
      <c r="D94" s="198"/>
      <c r="E94" s="199"/>
      <c r="F94" s="191"/>
      <c r="G94" s="219">
        <v>43273</v>
      </c>
      <c r="H94" s="226">
        <v>599737.65</v>
      </c>
      <c r="I94" s="226">
        <v>506418.47</v>
      </c>
      <c r="J94" s="61" t="s">
        <v>42</v>
      </c>
      <c r="K94" s="25"/>
      <c r="L94" s="25"/>
      <c r="M94" s="25"/>
      <c r="N94" s="32"/>
      <c r="O94" s="20"/>
      <c r="P94" s="20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68"/>
      <c r="AF94" s="169"/>
      <c r="AG94" s="169"/>
      <c r="AH94" s="169"/>
      <c r="AI94" s="169"/>
      <c r="AJ94" s="169"/>
      <c r="AK94" s="169"/>
      <c r="AL94" s="170"/>
      <c r="AO94" s="9"/>
      <c r="AP94" s="10"/>
      <c r="AQ94" s="9"/>
    </row>
    <row r="95" spans="1:43" s="5" customFormat="1" ht="26.25" customHeight="1" thickBot="1" x14ac:dyDescent="0.3">
      <c r="A95" s="15">
        <v>37</v>
      </c>
      <c r="B95" s="222">
        <v>103663</v>
      </c>
      <c r="C95" s="221" t="s">
        <v>47</v>
      </c>
      <c r="D95" s="196"/>
      <c r="E95" s="197"/>
      <c r="F95" s="35"/>
      <c r="G95" s="219">
        <v>43273</v>
      </c>
      <c r="H95" s="226">
        <v>429470.44</v>
      </c>
      <c r="I95" s="226">
        <v>362644.84</v>
      </c>
      <c r="J95" s="61" t="s">
        <v>42</v>
      </c>
      <c r="K95" s="25"/>
      <c r="L95" s="25"/>
      <c r="M95" s="25"/>
      <c r="N95" s="32"/>
      <c r="O95" s="20"/>
      <c r="P95" s="20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68"/>
      <c r="AF95" s="169"/>
      <c r="AG95" s="169"/>
      <c r="AH95" s="169"/>
      <c r="AI95" s="169"/>
      <c r="AJ95" s="169"/>
      <c r="AK95" s="169"/>
      <c r="AL95" s="170"/>
      <c r="AO95" s="9"/>
      <c r="AP95" s="10"/>
      <c r="AQ95" s="9"/>
    </row>
    <row r="96" spans="1:43" s="5" customFormat="1" ht="26.25" customHeight="1" thickBot="1" x14ac:dyDescent="0.3">
      <c r="A96" s="15">
        <v>38</v>
      </c>
      <c r="B96" s="222">
        <v>112660</v>
      </c>
      <c r="C96" s="221" t="s">
        <v>39</v>
      </c>
      <c r="D96" s="196"/>
      <c r="E96" s="197"/>
      <c r="F96" s="35"/>
      <c r="G96" s="219">
        <v>43273</v>
      </c>
      <c r="H96" s="226">
        <v>87329.600000000006</v>
      </c>
      <c r="I96" s="226">
        <v>66807.14</v>
      </c>
      <c r="J96" s="61" t="s">
        <v>42</v>
      </c>
      <c r="K96" s="25"/>
      <c r="L96" s="25"/>
      <c r="M96" s="25"/>
      <c r="N96" s="32"/>
      <c r="O96" s="20"/>
      <c r="P96" s="20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168"/>
      <c r="AF96" s="169"/>
      <c r="AG96" s="169"/>
      <c r="AH96" s="169"/>
      <c r="AI96" s="169"/>
      <c r="AJ96" s="169"/>
      <c r="AK96" s="169"/>
      <c r="AL96" s="170"/>
      <c r="AO96" s="9"/>
      <c r="AP96" s="10"/>
      <c r="AQ96" s="9"/>
    </row>
    <row r="97" spans="1:43" s="5" customFormat="1" ht="26.25" customHeight="1" thickBot="1" x14ac:dyDescent="0.3">
      <c r="A97" s="15">
        <v>39</v>
      </c>
      <c r="B97" s="222">
        <v>105343</v>
      </c>
      <c r="C97" s="221" t="s">
        <v>46</v>
      </c>
      <c r="D97" s="196"/>
      <c r="E97" s="197"/>
      <c r="F97" s="35"/>
      <c r="G97" s="219">
        <v>43272</v>
      </c>
      <c r="H97" s="226">
        <v>37783.75</v>
      </c>
      <c r="I97" s="226">
        <v>28904.57</v>
      </c>
      <c r="J97" s="61" t="s">
        <v>42</v>
      </c>
      <c r="K97" s="25"/>
      <c r="L97" s="25"/>
      <c r="M97" s="25"/>
      <c r="N97" s="32"/>
      <c r="O97" s="20"/>
      <c r="P97" s="20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168"/>
      <c r="AF97" s="169"/>
      <c r="AG97" s="169"/>
      <c r="AH97" s="169"/>
      <c r="AI97" s="169"/>
      <c r="AJ97" s="169"/>
      <c r="AK97" s="169"/>
      <c r="AL97" s="170"/>
      <c r="AO97" s="9"/>
      <c r="AP97" s="10"/>
      <c r="AQ97" s="9"/>
    </row>
    <row r="98" spans="1:43" s="5" customFormat="1" ht="26.25" customHeight="1" thickBot="1" x14ac:dyDescent="0.3">
      <c r="A98" s="15">
        <v>40</v>
      </c>
      <c r="B98" s="222">
        <v>103719</v>
      </c>
      <c r="C98" s="221" t="s">
        <v>53</v>
      </c>
      <c r="D98" s="196"/>
      <c r="E98" s="197"/>
      <c r="F98" s="35"/>
      <c r="G98" s="219">
        <v>43264</v>
      </c>
      <c r="H98" s="226">
        <v>106551.5</v>
      </c>
      <c r="I98" s="226">
        <v>89972.09</v>
      </c>
      <c r="J98" s="61" t="s">
        <v>42</v>
      </c>
      <c r="K98" s="25"/>
      <c r="L98" s="25"/>
      <c r="M98" s="25"/>
      <c r="N98" s="32"/>
      <c r="O98" s="20"/>
      <c r="P98" s="20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68"/>
      <c r="AF98" s="169"/>
      <c r="AG98" s="169"/>
      <c r="AH98" s="169"/>
      <c r="AI98" s="169"/>
      <c r="AJ98" s="169"/>
      <c r="AK98" s="169"/>
      <c r="AL98" s="170"/>
      <c r="AO98" s="9"/>
      <c r="AP98" s="10"/>
      <c r="AQ98" s="9"/>
    </row>
    <row r="99" spans="1:43" s="5" customFormat="1" ht="26.25" customHeight="1" thickBot="1" x14ac:dyDescent="0.3">
      <c r="A99" s="15">
        <v>41</v>
      </c>
      <c r="B99" s="222">
        <v>104241</v>
      </c>
      <c r="C99" s="221" t="s">
        <v>48</v>
      </c>
      <c r="D99" s="196"/>
      <c r="E99" s="197"/>
      <c r="F99" s="35"/>
      <c r="G99" s="219">
        <v>43266</v>
      </c>
      <c r="H99" s="226">
        <v>818900.03</v>
      </c>
      <c r="I99" s="226">
        <v>655120.5</v>
      </c>
      <c r="J99" s="61" t="s">
        <v>42</v>
      </c>
      <c r="K99" s="25"/>
      <c r="L99" s="25"/>
      <c r="M99" s="25"/>
      <c r="N99" s="32"/>
      <c r="O99" s="20"/>
      <c r="P99" s="20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168"/>
      <c r="AF99" s="169"/>
      <c r="AG99" s="169"/>
      <c r="AH99" s="169"/>
      <c r="AI99" s="169"/>
      <c r="AJ99" s="169"/>
      <c r="AK99" s="169"/>
      <c r="AL99" s="170"/>
      <c r="AO99" s="9"/>
      <c r="AP99" s="10"/>
      <c r="AQ99" s="9"/>
    </row>
    <row r="100" spans="1:43" s="5" customFormat="1" ht="26.25" customHeight="1" thickBot="1" x14ac:dyDescent="0.3">
      <c r="A100" s="15">
        <v>42</v>
      </c>
      <c r="B100" s="222">
        <v>105693</v>
      </c>
      <c r="C100" s="221" t="s">
        <v>46</v>
      </c>
      <c r="D100" s="196"/>
      <c r="E100" s="197"/>
      <c r="F100" s="35"/>
      <c r="G100" s="219">
        <v>43269</v>
      </c>
      <c r="H100" s="226">
        <v>32198</v>
      </c>
      <c r="I100" s="226">
        <v>26956.17</v>
      </c>
      <c r="J100" s="61" t="s">
        <v>42</v>
      </c>
      <c r="K100" s="25"/>
      <c r="L100" s="25"/>
      <c r="M100" s="25"/>
      <c r="N100" s="32"/>
      <c r="O100" s="20"/>
      <c r="P100" s="20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68"/>
      <c r="AF100" s="169"/>
      <c r="AG100" s="169"/>
      <c r="AH100" s="169"/>
      <c r="AI100" s="169"/>
      <c r="AJ100" s="169"/>
      <c r="AK100" s="169"/>
      <c r="AL100" s="170"/>
      <c r="AO100" s="9"/>
      <c r="AP100" s="10"/>
      <c r="AQ100" s="9"/>
    </row>
    <row r="101" spans="1:43" s="5" customFormat="1" ht="26.25" customHeight="1" thickBot="1" x14ac:dyDescent="0.3">
      <c r="A101" s="15">
        <v>43</v>
      </c>
      <c r="B101" s="222">
        <v>107066</v>
      </c>
      <c r="C101" s="221" t="s">
        <v>45</v>
      </c>
      <c r="D101" s="196"/>
      <c r="E101" s="197"/>
      <c r="F101" s="35"/>
      <c r="G101" s="219">
        <v>43272</v>
      </c>
      <c r="H101" s="226">
        <v>8069425.5499999998</v>
      </c>
      <c r="I101" s="226">
        <v>6455540.4400000004</v>
      </c>
      <c r="J101" s="61" t="s">
        <v>42</v>
      </c>
      <c r="K101" s="25"/>
      <c r="L101" s="25"/>
      <c r="M101" s="25"/>
      <c r="N101" s="32"/>
      <c r="O101" s="20"/>
      <c r="P101" s="20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68"/>
      <c r="AF101" s="169"/>
      <c r="AG101" s="169"/>
      <c r="AH101" s="169"/>
      <c r="AI101" s="169"/>
      <c r="AJ101" s="169"/>
      <c r="AK101" s="169"/>
      <c r="AL101" s="170"/>
      <c r="AO101" s="9"/>
      <c r="AP101" s="10"/>
      <c r="AQ101" s="9"/>
    </row>
    <row r="102" spans="1:43" s="5" customFormat="1" ht="26.25" customHeight="1" thickBot="1" x14ac:dyDescent="0.3">
      <c r="A102" s="15">
        <v>44</v>
      </c>
      <c r="B102" s="222">
        <v>104645</v>
      </c>
      <c r="C102" s="221" t="s">
        <v>47</v>
      </c>
      <c r="D102" s="196"/>
      <c r="E102" s="197"/>
      <c r="F102" s="35"/>
      <c r="G102" s="219">
        <v>43272</v>
      </c>
      <c r="H102" s="226">
        <v>298124.44</v>
      </c>
      <c r="I102" s="226">
        <v>238499.55</v>
      </c>
      <c r="J102" s="61" t="s">
        <v>42</v>
      </c>
      <c r="K102" s="25"/>
      <c r="L102" s="25"/>
      <c r="M102" s="25"/>
      <c r="N102" s="32"/>
      <c r="O102" s="20"/>
      <c r="P102" s="20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68"/>
      <c r="AF102" s="169"/>
      <c r="AG102" s="169"/>
      <c r="AH102" s="169"/>
      <c r="AI102" s="169"/>
      <c r="AJ102" s="169"/>
      <c r="AK102" s="169"/>
      <c r="AL102" s="170"/>
      <c r="AO102" s="9"/>
      <c r="AP102" s="10"/>
      <c r="AQ102" s="9"/>
    </row>
    <row r="103" spans="1:43" s="5" customFormat="1" ht="26.25" customHeight="1" thickBot="1" x14ac:dyDescent="0.3">
      <c r="A103" s="15">
        <v>45</v>
      </c>
      <c r="B103" s="222">
        <v>103415</v>
      </c>
      <c r="C103" s="221" t="s">
        <v>37</v>
      </c>
      <c r="D103" s="196"/>
      <c r="E103" s="197"/>
      <c r="F103" s="35"/>
      <c r="G103" s="219">
        <v>43271</v>
      </c>
      <c r="H103" s="226">
        <v>371048.99</v>
      </c>
      <c r="I103" s="226">
        <v>313313.77</v>
      </c>
      <c r="J103" s="61" t="s">
        <v>42</v>
      </c>
      <c r="K103" s="25"/>
      <c r="L103" s="25"/>
      <c r="M103" s="25"/>
      <c r="N103" s="32"/>
      <c r="O103" s="20"/>
      <c r="P103" s="20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168"/>
      <c r="AF103" s="169"/>
      <c r="AG103" s="169"/>
      <c r="AH103" s="169"/>
      <c r="AI103" s="169"/>
      <c r="AJ103" s="169"/>
      <c r="AK103" s="169"/>
      <c r="AL103" s="170"/>
      <c r="AO103" s="9"/>
      <c r="AP103" s="10"/>
      <c r="AQ103" s="9"/>
    </row>
    <row r="104" spans="1:43" s="5" customFormat="1" ht="26.25" customHeight="1" thickBot="1" x14ac:dyDescent="0.3">
      <c r="A104" s="15">
        <v>46</v>
      </c>
      <c r="B104" s="222">
        <v>105654</v>
      </c>
      <c r="C104" s="221" t="s">
        <v>46</v>
      </c>
      <c r="D104" s="196"/>
      <c r="E104" s="197"/>
      <c r="F104" s="35"/>
      <c r="G104" s="219">
        <v>43269</v>
      </c>
      <c r="H104" s="226">
        <v>213099.75</v>
      </c>
      <c r="I104" s="226">
        <v>163987.25</v>
      </c>
      <c r="J104" s="61" t="s">
        <v>42</v>
      </c>
      <c r="K104" s="25"/>
      <c r="L104" s="25"/>
      <c r="M104" s="25"/>
      <c r="N104" s="32"/>
      <c r="O104" s="20"/>
      <c r="P104" s="20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68"/>
      <c r="AF104" s="169"/>
      <c r="AG104" s="169"/>
      <c r="AH104" s="169"/>
      <c r="AI104" s="169"/>
      <c r="AJ104" s="169"/>
      <c r="AK104" s="169"/>
      <c r="AL104" s="170"/>
      <c r="AO104" s="9"/>
      <c r="AP104" s="10"/>
      <c r="AQ104" s="9"/>
    </row>
    <row r="105" spans="1:43" s="5" customFormat="1" ht="26.25" customHeight="1" thickBot="1" x14ac:dyDescent="0.3">
      <c r="A105" s="15">
        <v>47</v>
      </c>
      <c r="B105" s="222">
        <v>105533</v>
      </c>
      <c r="C105" s="221" t="s">
        <v>47</v>
      </c>
      <c r="D105" s="196"/>
      <c r="E105" s="197"/>
      <c r="F105" s="35"/>
      <c r="G105" s="219">
        <v>43266</v>
      </c>
      <c r="H105" s="226">
        <v>575760.93999999994</v>
      </c>
      <c r="I105" s="226">
        <v>459616.89</v>
      </c>
      <c r="J105" s="61" t="s">
        <v>42</v>
      </c>
      <c r="K105" s="25"/>
      <c r="L105" s="25"/>
      <c r="M105" s="25"/>
      <c r="N105" s="32"/>
      <c r="O105" s="20"/>
      <c r="P105" s="20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168"/>
      <c r="AF105" s="169"/>
      <c r="AG105" s="169"/>
      <c r="AH105" s="169"/>
      <c r="AI105" s="169"/>
      <c r="AJ105" s="169"/>
      <c r="AK105" s="169"/>
      <c r="AL105" s="170"/>
      <c r="AO105" s="9"/>
      <c r="AP105" s="10"/>
      <c r="AQ105" s="9"/>
    </row>
    <row r="106" spans="1:43" s="5" customFormat="1" ht="26.25" customHeight="1" thickBot="1" x14ac:dyDescent="0.3">
      <c r="A106" s="15">
        <v>48</v>
      </c>
      <c r="B106" s="222">
        <v>103587</v>
      </c>
      <c r="C106" s="221" t="s">
        <v>45</v>
      </c>
      <c r="D106" s="196"/>
      <c r="E106" s="197"/>
      <c r="F106" s="35"/>
      <c r="G106" s="219">
        <v>43264</v>
      </c>
      <c r="H106" s="226">
        <v>320381.3</v>
      </c>
      <c r="I106" s="226">
        <v>270529.96999999997</v>
      </c>
      <c r="J106" s="61" t="s">
        <v>42</v>
      </c>
      <c r="K106" s="25"/>
      <c r="L106" s="25"/>
      <c r="M106" s="25"/>
      <c r="N106" s="32"/>
      <c r="O106" s="20"/>
      <c r="P106" s="20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68"/>
      <c r="AF106" s="169"/>
      <c r="AG106" s="169"/>
      <c r="AH106" s="169"/>
      <c r="AI106" s="169"/>
      <c r="AJ106" s="169"/>
      <c r="AK106" s="169"/>
      <c r="AL106" s="170"/>
      <c r="AO106" s="9"/>
      <c r="AP106" s="10"/>
      <c r="AQ106" s="9"/>
    </row>
    <row r="107" spans="1:43" s="5" customFormat="1" ht="26.25" customHeight="1" thickBot="1" x14ac:dyDescent="0.3">
      <c r="A107" s="15">
        <v>49</v>
      </c>
      <c r="B107" s="222">
        <v>104730</v>
      </c>
      <c r="C107" s="221" t="s">
        <v>51</v>
      </c>
      <c r="D107" s="196"/>
      <c r="E107" s="197"/>
      <c r="F107" s="35"/>
      <c r="G107" s="219">
        <v>43276</v>
      </c>
      <c r="H107" s="226">
        <v>46511.72</v>
      </c>
      <c r="I107" s="226">
        <v>39274.5</v>
      </c>
      <c r="J107" s="61" t="s">
        <v>42</v>
      </c>
      <c r="K107" s="25"/>
      <c r="L107" s="25"/>
      <c r="M107" s="25"/>
      <c r="N107" s="32"/>
      <c r="O107" s="20"/>
      <c r="P107" s="20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168"/>
      <c r="AF107" s="169"/>
      <c r="AG107" s="169"/>
      <c r="AH107" s="169"/>
      <c r="AI107" s="169"/>
      <c r="AJ107" s="169"/>
      <c r="AK107" s="169"/>
      <c r="AL107" s="170"/>
      <c r="AO107" s="9"/>
      <c r="AP107" s="10"/>
      <c r="AQ107" s="9"/>
    </row>
    <row r="108" spans="1:43" s="5" customFormat="1" ht="26.25" customHeight="1" thickBot="1" x14ac:dyDescent="0.3">
      <c r="A108" s="15">
        <v>50</v>
      </c>
      <c r="B108" s="222">
        <v>105890</v>
      </c>
      <c r="C108" s="221" t="s">
        <v>50</v>
      </c>
      <c r="D108" s="196"/>
      <c r="E108" s="197"/>
      <c r="F108" s="35"/>
      <c r="G108" s="219">
        <v>43280</v>
      </c>
      <c r="H108" s="226">
        <v>240486.58</v>
      </c>
      <c r="I108" s="226">
        <v>174772.57</v>
      </c>
      <c r="J108" s="61" t="s">
        <v>42</v>
      </c>
      <c r="K108" s="25"/>
      <c r="L108" s="25"/>
      <c r="M108" s="25"/>
      <c r="N108" s="32"/>
      <c r="O108" s="20"/>
      <c r="P108" s="20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168"/>
      <c r="AF108" s="169"/>
      <c r="AG108" s="169"/>
      <c r="AH108" s="169"/>
      <c r="AI108" s="169"/>
      <c r="AJ108" s="169"/>
      <c r="AK108" s="169"/>
      <c r="AL108" s="170"/>
      <c r="AO108" s="9"/>
      <c r="AP108" s="10"/>
      <c r="AQ108" s="9"/>
    </row>
    <row r="109" spans="1:43" s="5" customFormat="1" ht="26.25" customHeight="1" thickBot="1" x14ac:dyDescent="0.3">
      <c r="A109" s="15">
        <v>51</v>
      </c>
      <c r="B109" s="222">
        <v>105886</v>
      </c>
      <c r="C109" s="221" t="s">
        <v>46</v>
      </c>
      <c r="D109" s="196"/>
      <c r="E109" s="197"/>
      <c r="F109" s="35"/>
      <c r="G109" s="219">
        <v>43279</v>
      </c>
      <c r="H109" s="226">
        <v>164506.6</v>
      </c>
      <c r="I109" s="226">
        <v>128925.48</v>
      </c>
      <c r="J109" s="61" t="s">
        <v>42</v>
      </c>
      <c r="K109" s="25"/>
      <c r="L109" s="25"/>
      <c r="M109" s="25"/>
      <c r="N109" s="32"/>
      <c r="O109" s="20"/>
      <c r="P109" s="20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168"/>
      <c r="AF109" s="169"/>
      <c r="AG109" s="169"/>
      <c r="AH109" s="169"/>
      <c r="AI109" s="169"/>
      <c r="AJ109" s="169"/>
      <c r="AK109" s="169"/>
      <c r="AL109" s="170"/>
      <c r="AO109" s="9"/>
      <c r="AP109" s="10"/>
      <c r="AQ109" s="9"/>
    </row>
    <row r="110" spans="1:43" s="5" customFormat="1" ht="26.25" customHeight="1" thickBot="1" x14ac:dyDescent="0.3">
      <c r="A110" s="15">
        <v>52</v>
      </c>
      <c r="B110" s="222">
        <v>105888</v>
      </c>
      <c r="C110" s="221" t="s">
        <v>46</v>
      </c>
      <c r="D110" s="196"/>
      <c r="E110" s="197"/>
      <c r="F110" s="35"/>
      <c r="G110" s="219">
        <v>43279</v>
      </c>
      <c r="H110" s="226">
        <v>373015.72</v>
      </c>
      <c r="I110" s="226">
        <v>300175.31</v>
      </c>
      <c r="J110" s="61" t="s">
        <v>42</v>
      </c>
      <c r="K110" s="25"/>
      <c r="L110" s="25"/>
      <c r="M110" s="25"/>
      <c r="N110" s="32"/>
      <c r="O110" s="20"/>
      <c r="P110" s="20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168"/>
      <c r="AF110" s="169"/>
      <c r="AG110" s="169"/>
      <c r="AH110" s="169"/>
      <c r="AI110" s="169"/>
      <c r="AJ110" s="169"/>
      <c r="AK110" s="169"/>
      <c r="AL110" s="170"/>
      <c r="AO110" s="9"/>
      <c r="AP110" s="10"/>
      <c r="AQ110" s="9"/>
    </row>
    <row r="111" spans="1:43" s="5" customFormat="1" ht="26.25" customHeight="1" thickBot="1" x14ac:dyDescent="0.3">
      <c r="A111" s="15">
        <v>53</v>
      </c>
      <c r="B111" s="222">
        <v>104873</v>
      </c>
      <c r="C111" s="221" t="s">
        <v>57</v>
      </c>
      <c r="D111" s="196"/>
      <c r="E111" s="197"/>
      <c r="F111" s="35"/>
      <c r="G111" s="219">
        <v>43277</v>
      </c>
      <c r="H111" s="226">
        <v>145620.96</v>
      </c>
      <c r="I111" s="226">
        <v>123777.82</v>
      </c>
      <c r="J111" s="61" t="s">
        <v>42</v>
      </c>
      <c r="K111" s="25"/>
      <c r="L111" s="25"/>
      <c r="M111" s="25"/>
      <c r="N111" s="32"/>
      <c r="O111" s="20"/>
      <c r="P111" s="20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168"/>
      <c r="AF111" s="169"/>
      <c r="AG111" s="169"/>
      <c r="AH111" s="169"/>
      <c r="AI111" s="169"/>
      <c r="AJ111" s="169"/>
      <c r="AK111" s="169"/>
      <c r="AL111" s="170"/>
      <c r="AO111" s="9"/>
      <c r="AP111" s="10"/>
      <c r="AQ111" s="9"/>
    </row>
    <row r="112" spans="1:43" s="5" customFormat="1" ht="26.25" customHeight="1" thickBot="1" x14ac:dyDescent="0.3">
      <c r="A112" s="15">
        <v>54</v>
      </c>
      <c r="B112" s="222">
        <v>104350</v>
      </c>
      <c r="C112" s="221" t="s">
        <v>48</v>
      </c>
      <c r="D112" s="196"/>
      <c r="E112" s="197"/>
      <c r="F112" s="35"/>
      <c r="G112" s="219">
        <v>43273</v>
      </c>
      <c r="H112" s="226">
        <v>1286704.6100000001</v>
      </c>
      <c r="I112" s="226">
        <v>1093698.92</v>
      </c>
      <c r="J112" s="61" t="s">
        <v>42</v>
      </c>
      <c r="K112" s="25"/>
      <c r="L112" s="25"/>
      <c r="M112" s="25"/>
      <c r="N112" s="32"/>
      <c r="O112" s="20"/>
      <c r="P112" s="20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68"/>
      <c r="AF112" s="169"/>
      <c r="AG112" s="169"/>
      <c r="AH112" s="169"/>
      <c r="AI112" s="169"/>
      <c r="AJ112" s="169"/>
      <c r="AK112" s="169"/>
      <c r="AL112" s="170"/>
      <c r="AO112" s="9"/>
      <c r="AP112" s="10"/>
      <c r="AQ112" s="9"/>
    </row>
    <row r="113" spans="1:43" s="5" customFormat="1" ht="26.25" customHeight="1" thickBot="1" x14ac:dyDescent="0.3">
      <c r="A113" s="15">
        <v>55</v>
      </c>
      <c r="B113" s="222">
        <v>108159</v>
      </c>
      <c r="C113" s="221" t="s">
        <v>49</v>
      </c>
      <c r="D113" s="196"/>
      <c r="E113" s="197"/>
      <c r="F113" s="35"/>
      <c r="G113" s="219">
        <v>43280</v>
      </c>
      <c r="H113" s="226">
        <v>159749.95000000001</v>
      </c>
      <c r="I113" s="226">
        <v>127799.96</v>
      </c>
      <c r="J113" s="61" t="s">
        <v>42</v>
      </c>
      <c r="K113" s="25"/>
      <c r="L113" s="25"/>
      <c r="M113" s="25"/>
      <c r="N113" s="32"/>
      <c r="O113" s="20"/>
      <c r="P113" s="20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68"/>
      <c r="AF113" s="169"/>
      <c r="AG113" s="169"/>
      <c r="AH113" s="169"/>
      <c r="AI113" s="169"/>
      <c r="AJ113" s="169"/>
      <c r="AK113" s="169"/>
      <c r="AL113" s="170"/>
      <c r="AO113" s="9"/>
      <c r="AP113" s="10"/>
      <c r="AQ113" s="9"/>
    </row>
    <row r="114" spans="1:43" s="5" customFormat="1" ht="26.25" customHeight="1" thickBot="1" x14ac:dyDescent="0.3">
      <c r="A114" s="15">
        <v>56</v>
      </c>
      <c r="B114" s="222">
        <v>105623</v>
      </c>
      <c r="C114" s="221" t="s">
        <v>45</v>
      </c>
      <c r="D114" s="196"/>
      <c r="E114" s="197"/>
      <c r="F114" s="35"/>
      <c r="G114" s="219">
        <v>43280</v>
      </c>
      <c r="H114" s="226">
        <v>685090.85</v>
      </c>
      <c r="I114" s="226">
        <v>573558.06000000006</v>
      </c>
      <c r="J114" s="61" t="s">
        <v>42</v>
      </c>
      <c r="K114" s="25"/>
      <c r="L114" s="25"/>
      <c r="M114" s="25"/>
      <c r="N114" s="32"/>
      <c r="O114" s="20"/>
      <c r="P114" s="20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168"/>
      <c r="AF114" s="169"/>
      <c r="AG114" s="169"/>
      <c r="AH114" s="169"/>
      <c r="AI114" s="169"/>
      <c r="AJ114" s="169"/>
      <c r="AK114" s="169"/>
      <c r="AL114" s="170"/>
      <c r="AO114" s="9"/>
      <c r="AP114" s="10"/>
      <c r="AQ114" s="9"/>
    </row>
    <row r="115" spans="1:43" s="5" customFormat="1" ht="26.25" customHeight="1" thickBot="1" x14ac:dyDescent="0.3">
      <c r="A115" s="15">
        <v>57</v>
      </c>
      <c r="B115" s="222">
        <v>104089</v>
      </c>
      <c r="C115" s="221" t="s">
        <v>58</v>
      </c>
      <c r="D115" s="196"/>
      <c r="E115" s="197"/>
      <c r="F115" s="35"/>
      <c r="G115" s="219">
        <v>43280</v>
      </c>
      <c r="H115" s="226">
        <v>461060</v>
      </c>
      <c r="I115" s="226">
        <v>389319.06</v>
      </c>
      <c r="J115" s="61" t="s">
        <v>42</v>
      </c>
      <c r="K115" s="25"/>
      <c r="L115" s="25"/>
      <c r="M115" s="25"/>
      <c r="N115" s="32"/>
      <c r="O115" s="20"/>
      <c r="P115" s="20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168"/>
      <c r="AF115" s="169"/>
      <c r="AG115" s="169"/>
      <c r="AH115" s="169"/>
      <c r="AI115" s="169"/>
      <c r="AJ115" s="169"/>
      <c r="AK115" s="169"/>
      <c r="AL115" s="170"/>
      <c r="AO115" s="9"/>
      <c r="AP115" s="10"/>
      <c r="AQ115" s="9"/>
    </row>
    <row r="116" spans="1:43" s="5" customFormat="1" ht="26.25" customHeight="1" thickBot="1" x14ac:dyDescent="0.3">
      <c r="A116" s="15">
        <v>58</v>
      </c>
      <c r="B116" s="222">
        <v>105616</v>
      </c>
      <c r="C116" s="221" t="s">
        <v>45</v>
      </c>
      <c r="D116" s="200"/>
      <c r="E116" s="201"/>
      <c r="F116" s="35"/>
      <c r="G116" s="219">
        <v>43279</v>
      </c>
      <c r="H116" s="226">
        <v>420137.94</v>
      </c>
      <c r="I116" s="226">
        <v>317934.49</v>
      </c>
      <c r="J116" s="61" t="s">
        <v>42</v>
      </c>
      <c r="K116" s="25"/>
      <c r="L116" s="25"/>
      <c r="M116" s="25"/>
      <c r="N116" s="32"/>
      <c r="O116" s="20"/>
      <c r="P116" s="20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168"/>
      <c r="AF116" s="169"/>
      <c r="AG116" s="169"/>
      <c r="AH116" s="169"/>
      <c r="AI116" s="169"/>
      <c r="AJ116" s="169"/>
      <c r="AK116" s="169"/>
      <c r="AL116" s="170"/>
      <c r="AO116" s="9"/>
      <c r="AP116" s="10"/>
      <c r="AQ116" s="9"/>
    </row>
    <row r="117" spans="1:43" s="5" customFormat="1" ht="26.25" customHeight="1" thickBot="1" x14ac:dyDescent="0.3">
      <c r="A117" s="15">
        <v>59</v>
      </c>
      <c r="B117" s="222">
        <v>105565</v>
      </c>
      <c r="C117" s="221" t="s">
        <v>37</v>
      </c>
      <c r="D117" s="200"/>
      <c r="E117" s="201"/>
      <c r="F117" s="35"/>
      <c r="G117" s="219">
        <v>43279</v>
      </c>
      <c r="H117" s="226">
        <v>815986.25</v>
      </c>
      <c r="I117" s="226">
        <v>580559.31999999995</v>
      </c>
      <c r="J117" s="61" t="s">
        <v>42</v>
      </c>
      <c r="K117" s="25"/>
      <c r="L117" s="25"/>
      <c r="M117" s="25"/>
      <c r="N117" s="32"/>
      <c r="O117" s="20"/>
      <c r="P117" s="20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68"/>
      <c r="AF117" s="169"/>
      <c r="AG117" s="169"/>
      <c r="AH117" s="169"/>
      <c r="AI117" s="169"/>
      <c r="AJ117" s="169"/>
      <c r="AK117" s="169"/>
      <c r="AL117" s="170"/>
      <c r="AO117" s="9"/>
      <c r="AP117" s="10"/>
      <c r="AQ117" s="9"/>
    </row>
    <row r="118" spans="1:43" s="5" customFormat="1" ht="26.25" customHeight="1" thickBot="1" x14ac:dyDescent="0.3">
      <c r="A118" s="15">
        <v>60</v>
      </c>
      <c r="B118" s="222">
        <v>105742</v>
      </c>
      <c r="C118" s="221" t="s">
        <v>45</v>
      </c>
      <c r="D118" s="200"/>
      <c r="E118" s="201"/>
      <c r="F118" s="35"/>
      <c r="G118" s="219">
        <v>43279</v>
      </c>
      <c r="H118" s="226">
        <v>305231.25</v>
      </c>
      <c r="I118" s="226">
        <v>172858.7</v>
      </c>
      <c r="J118" s="61" t="s">
        <v>42</v>
      </c>
      <c r="K118" s="25"/>
      <c r="L118" s="25"/>
      <c r="M118" s="25"/>
      <c r="N118" s="32"/>
      <c r="O118" s="21"/>
      <c r="P118" s="21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168"/>
      <c r="AF118" s="169"/>
      <c r="AG118" s="169"/>
      <c r="AH118" s="169"/>
      <c r="AI118" s="169"/>
      <c r="AJ118" s="169"/>
      <c r="AK118" s="169"/>
      <c r="AL118" s="170"/>
      <c r="AO118" s="9"/>
      <c r="AP118" s="10"/>
      <c r="AQ118" s="9"/>
    </row>
    <row r="119" spans="1:43" s="5" customFormat="1" ht="26.25" customHeight="1" thickBot="1" x14ac:dyDescent="0.3">
      <c r="A119" s="15">
        <v>61</v>
      </c>
      <c r="B119" s="222">
        <v>103427</v>
      </c>
      <c r="C119" s="221" t="s">
        <v>58</v>
      </c>
      <c r="D119" s="200"/>
      <c r="E119" s="201"/>
      <c r="F119" s="35"/>
      <c r="G119" s="219">
        <v>43276</v>
      </c>
      <c r="H119" s="226">
        <v>0</v>
      </c>
      <c r="I119" s="226">
        <v>0</v>
      </c>
      <c r="J119" s="61" t="s">
        <v>42</v>
      </c>
      <c r="K119" s="25"/>
      <c r="L119" s="25"/>
      <c r="M119" s="25"/>
      <c r="N119" s="32"/>
      <c r="O119" s="21"/>
      <c r="P119" s="21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168"/>
      <c r="AF119" s="169"/>
      <c r="AG119" s="169"/>
      <c r="AH119" s="169"/>
      <c r="AI119" s="169"/>
      <c r="AJ119" s="169"/>
      <c r="AK119" s="169"/>
      <c r="AL119" s="170"/>
      <c r="AO119" s="9"/>
      <c r="AP119" s="10"/>
      <c r="AQ119" s="9"/>
    </row>
    <row r="120" spans="1:43" s="5" customFormat="1" ht="26.25" customHeight="1" thickBot="1" x14ac:dyDescent="0.3">
      <c r="A120" s="15">
        <v>62</v>
      </c>
      <c r="B120" s="222">
        <v>103427</v>
      </c>
      <c r="C120" s="221" t="s">
        <v>50</v>
      </c>
      <c r="D120" s="202"/>
      <c r="E120" s="195"/>
      <c r="F120" s="32"/>
      <c r="G120" s="219">
        <v>43276</v>
      </c>
      <c r="H120" s="226">
        <v>58724.63</v>
      </c>
      <c r="I120" s="226">
        <v>49587.08</v>
      </c>
      <c r="J120" s="61" t="s">
        <v>42</v>
      </c>
      <c r="K120" s="25"/>
      <c r="L120" s="25"/>
      <c r="M120" s="25"/>
      <c r="N120" s="32"/>
      <c r="O120" s="21"/>
      <c r="P120" s="21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168"/>
      <c r="AF120" s="169"/>
      <c r="AG120" s="169"/>
      <c r="AH120" s="169"/>
      <c r="AI120" s="169"/>
      <c r="AJ120" s="169"/>
      <c r="AK120" s="169"/>
      <c r="AL120" s="170"/>
      <c r="AO120" s="9"/>
      <c r="AP120" s="10"/>
      <c r="AQ120" s="9"/>
    </row>
    <row r="121" spans="1:43" s="5" customFormat="1" ht="26.25" customHeight="1" thickBot="1" x14ac:dyDescent="0.3">
      <c r="A121" s="15">
        <v>63</v>
      </c>
      <c r="B121" s="222">
        <v>108076</v>
      </c>
      <c r="C121" s="221" t="s">
        <v>40</v>
      </c>
      <c r="D121" s="203"/>
      <c r="E121" s="203"/>
      <c r="F121" s="192"/>
      <c r="G121" s="219">
        <v>43278</v>
      </c>
      <c r="H121" s="226">
        <v>33391.22</v>
      </c>
      <c r="I121" s="226">
        <v>25544.28</v>
      </c>
      <c r="J121" s="61" t="s">
        <v>42</v>
      </c>
      <c r="K121" s="25"/>
      <c r="L121" s="25"/>
      <c r="M121" s="25"/>
      <c r="N121" s="32"/>
      <c r="O121" s="21"/>
      <c r="P121" s="21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168"/>
      <c r="AF121" s="169"/>
      <c r="AG121" s="169"/>
      <c r="AH121" s="169"/>
      <c r="AI121" s="169"/>
      <c r="AJ121" s="169"/>
      <c r="AK121" s="169"/>
      <c r="AL121" s="170"/>
      <c r="AO121" s="9"/>
      <c r="AP121" s="10"/>
      <c r="AQ121" s="9"/>
    </row>
    <row r="122" spans="1:43" s="5" customFormat="1" ht="26.25" customHeight="1" thickBot="1" x14ac:dyDescent="0.3">
      <c r="A122" s="15">
        <v>64</v>
      </c>
      <c r="B122" s="222">
        <v>119851</v>
      </c>
      <c r="C122" s="221" t="s">
        <v>40</v>
      </c>
      <c r="D122" s="203"/>
      <c r="E122" s="203"/>
      <c r="F122" s="24"/>
      <c r="G122" s="219">
        <v>43266</v>
      </c>
      <c r="H122" s="226">
        <v>118895.13</v>
      </c>
      <c r="I122" s="226">
        <v>85604.49</v>
      </c>
      <c r="J122" s="61" t="s">
        <v>42</v>
      </c>
      <c r="K122" s="25"/>
      <c r="L122" s="25"/>
      <c r="M122" s="25"/>
      <c r="N122" s="32"/>
      <c r="O122" s="21"/>
      <c r="P122" s="21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168"/>
      <c r="AF122" s="169"/>
      <c r="AG122" s="169"/>
      <c r="AH122" s="169"/>
      <c r="AI122" s="169"/>
      <c r="AJ122" s="169"/>
      <c r="AK122" s="169"/>
      <c r="AL122" s="170"/>
      <c r="AO122" s="9"/>
      <c r="AP122" s="10"/>
      <c r="AQ122" s="9"/>
    </row>
    <row r="123" spans="1:43" s="5" customFormat="1" ht="26.25" customHeight="1" thickBot="1" x14ac:dyDescent="0.3">
      <c r="A123" s="15">
        <v>65</v>
      </c>
      <c r="B123" s="222">
        <v>104965</v>
      </c>
      <c r="C123" s="221" t="s">
        <v>48</v>
      </c>
      <c r="D123" s="203"/>
      <c r="E123" s="203"/>
      <c r="F123" s="192"/>
      <c r="G123" s="219">
        <v>43272</v>
      </c>
      <c r="H123" s="226">
        <v>1646433.6</v>
      </c>
      <c r="I123" s="226">
        <v>1399468.56</v>
      </c>
      <c r="J123" s="61" t="s">
        <v>42</v>
      </c>
      <c r="K123" s="55"/>
      <c r="L123" s="49"/>
      <c r="M123" s="49"/>
      <c r="N123" s="58"/>
      <c r="O123" s="21"/>
      <c r="P123" s="21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168"/>
      <c r="AF123" s="169"/>
      <c r="AG123" s="169"/>
      <c r="AH123" s="169"/>
      <c r="AI123" s="169"/>
      <c r="AJ123" s="169"/>
      <c r="AK123" s="169"/>
      <c r="AL123" s="170"/>
      <c r="AO123" s="9"/>
      <c r="AP123" s="10"/>
      <c r="AQ123" s="9"/>
    </row>
    <row r="124" spans="1:43" s="5" customFormat="1" ht="26.25" customHeight="1" thickBot="1" x14ac:dyDescent="0.3">
      <c r="A124" s="15">
        <v>66</v>
      </c>
      <c r="B124" s="222">
        <v>103107</v>
      </c>
      <c r="C124" s="221" t="s">
        <v>37</v>
      </c>
      <c r="D124" s="203"/>
      <c r="E124" s="203"/>
      <c r="F124" s="192"/>
      <c r="G124" s="219">
        <v>43271</v>
      </c>
      <c r="H124" s="226">
        <v>461057.23</v>
      </c>
      <c r="I124" s="226">
        <v>389316.73</v>
      </c>
      <c r="J124" s="61" t="s">
        <v>42</v>
      </c>
      <c r="K124" s="55"/>
      <c r="L124" s="49"/>
      <c r="M124" s="49"/>
      <c r="N124" s="58"/>
      <c r="O124" s="21"/>
      <c r="P124" s="21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168"/>
      <c r="AF124" s="169"/>
      <c r="AG124" s="169"/>
      <c r="AH124" s="169"/>
      <c r="AI124" s="169"/>
      <c r="AJ124" s="169"/>
      <c r="AK124" s="169"/>
      <c r="AL124" s="170"/>
      <c r="AO124" s="9"/>
      <c r="AP124" s="10"/>
      <c r="AQ124" s="9"/>
    </row>
    <row r="125" spans="1:43" s="5" customFormat="1" ht="26.25" customHeight="1" thickBot="1" x14ac:dyDescent="0.3">
      <c r="A125" s="15">
        <v>67</v>
      </c>
      <c r="B125" s="222">
        <v>103544</v>
      </c>
      <c r="C125" s="221" t="s">
        <v>76</v>
      </c>
      <c r="D125" s="203"/>
      <c r="E125" s="203"/>
      <c r="F125" s="192"/>
      <c r="G125" s="219">
        <v>43269</v>
      </c>
      <c r="H125" s="226">
        <v>94927.5</v>
      </c>
      <c r="I125" s="226">
        <v>80156.78</v>
      </c>
      <c r="J125" s="61" t="s">
        <v>42</v>
      </c>
      <c r="K125" s="55"/>
      <c r="L125" s="49"/>
      <c r="M125" s="49"/>
      <c r="N125" s="58"/>
      <c r="O125" s="21"/>
      <c r="P125" s="21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168"/>
      <c r="AF125" s="169"/>
      <c r="AG125" s="169"/>
      <c r="AH125" s="169"/>
      <c r="AI125" s="169"/>
      <c r="AJ125" s="169"/>
      <c r="AK125" s="169"/>
      <c r="AL125" s="170"/>
      <c r="AO125" s="9"/>
      <c r="AP125" s="10"/>
      <c r="AQ125" s="9"/>
    </row>
    <row r="126" spans="1:43" s="5" customFormat="1" ht="26.25" customHeight="1" thickBot="1" x14ac:dyDescent="0.3">
      <c r="A126" s="15">
        <v>68</v>
      </c>
      <c r="B126" s="222">
        <v>105687</v>
      </c>
      <c r="C126" s="221" t="s">
        <v>58</v>
      </c>
      <c r="D126" s="203"/>
      <c r="E126" s="203"/>
      <c r="F126" s="192"/>
      <c r="G126" s="219">
        <v>43279</v>
      </c>
      <c r="H126" s="226">
        <v>322234.75</v>
      </c>
      <c r="I126" s="226">
        <v>205778.82</v>
      </c>
      <c r="J126" s="61" t="s">
        <v>42</v>
      </c>
      <c r="K126" s="55"/>
      <c r="L126" s="49"/>
      <c r="M126" s="49"/>
      <c r="N126" s="58"/>
      <c r="O126" s="21"/>
      <c r="P126" s="21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168"/>
      <c r="AF126" s="169"/>
      <c r="AG126" s="169"/>
      <c r="AH126" s="169"/>
      <c r="AI126" s="169"/>
      <c r="AJ126" s="169"/>
      <c r="AK126" s="169"/>
      <c r="AL126" s="170"/>
      <c r="AO126" s="9"/>
      <c r="AP126" s="10"/>
      <c r="AQ126" s="9"/>
    </row>
    <row r="127" spans="1:43" s="5" customFormat="1" ht="26.25" customHeight="1" thickBot="1" x14ac:dyDescent="0.3">
      <c r="A127" s="15">
        <v>69</v>
      </c>
      <c r="B127" s="222">
        <v>105736</v>
      </c>
      <c r="C127" s="221" t="s">
        <v>58</v>
      </c>
      <c r="D127" s="203"/>
      <c r="E127" s="203"/>
      <c r="F127" s="192"/>
      <c r="G127" s="219">
        <v>43279</v>
      </c>
      <c r="H127" s="226">
        <v>113145.25</v>
      </c>
      <c r="I127" s="226">
        <v>94725.2</v>
      </c>
      <c r="J127" s="61" t="s">
        <v>42</v>
      </c>
      <c r="K127" s="55"/>
      <c r="L127" s="49"/>
      <c r="M127" s="49"/>
      <c r="N127" s="58"/>
      <c r="O127" s="21"/>
      <c r="P127" s="21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168"/>
      <c r="AF127" s="169"/>
      <c r="AG127" s="169"/>
      <c r="AH127" s="169"/>
      <c r="AI127" s="169"/>
      <c r="AJ127" s="169"/>
      <c r="AK127" s="169"/>
      <c r="AL127" s="170"/>
      <c r="AO127" s="9"/>
      <c r="AP127" s="10"/>
      <c r="AQ127" s="9"/>
    </row>
    <row r="128" spans="1:43" s="5" customFormat="1" ht="26.25" customHeight="1" thickBot="1" x14ac:dyDescent="0.3">
      <c r="A128" s="15">
        <v>70</v>
      </c>
      <c r="B128" s="222">
        <v>105518</v>
      </c>
      <c r="C128" s="221" t="s">
        <v>39</v>
      </c>
      <c r="D128" s="203"/>
      <c r="E128" s="203"/>
      <c r="F128" s="192"/>
      <c r="G128" s="219">
        <v>43278</v>
      </c>
      <c r="H128" s="226">
        <v>67066</v>
      </c>
      <c r="I128" s="226">
        <v>51305.49</v>
      </c>
      <c r="J128" s="61" t="s">
        <v>42</v>
      </c>
      <c r="K128" s="55"/>
      <c r="L128" s="49"/>
      <c r="M128" s="49"/>
      <c r="N128" s="58"/>
      <c r="O128" s="21"/>
      <c r="P128" s="21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168"/>
      <c r="AF128" s="169"/>
      <c r="AG128" s="169"/>
      <c r="AH128" s="169"/>
      <c r="AI128" s="169"/>
      <c r="AJ128" s="169"/>
      <c r="AK128" s="169"/>
      <c r="AL128" s="170"/>
      <c r="AO128" s="9"/>
      <c r="AP128" s="10"/>
      <c r="AQ128" s="9"/>
    </row>
    <row r="129" spans="1:43" s="5" customFormat="1" ht="26.25" customHeight="1" thickBot="1" x14ac:dyDescent="0.3">
      <c r="A129" s="15">
        <v>71</v>
      </c>
      <c r="B129" s="222">
        <v>104958</v>
      </c>
      <c r="C129" s="221" t="s">
        <v>46</v>
      </c>
      <c r="D129" s="203"/>
      <c r="E129" s="203"/>
      <c r="F129" s="192"/>
      <c r="G129" s="219">
        <v>43270</v>
      </c>
      <c r="H129" s="226">
        <v>408014.18</v>
      </c>
      <c r="I129" s="226">
        <v>344527.17</v>
      </c>
      <c r="J129" s="61" t="s">
        <v>42</v>
      </c>
      <c r="K129" s="55"/>
      <c r="L129" s="49"/>
      <c r="M129" s="49"/>
      <c r="N129" s="58"/>
      <c r="O129" s="21"/>
      <c r="P129" s="21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168"/>
      <c r="AF129" s="169"/>
      <c r="AG129" s="169"/>
      <c r="AH129" s="169"/>
      <c r="AI129" s="169"/>
      <c r="AJ129" s="169"/>
      <c r="AK129" s="169"/>
      <c r="AL129" s="170"/>
      <c r="AO129" s="9"/>
      <c r="AP129" s="10"/>
      <c r="AQ129" s="9"/>
    </row>
    <row r="130" spans="1:43" s="5" customFormat="1" ht="26.25" customHeight="1" thickBot="1" x14ac:dyDescent="0.3">
      <c r="A130" s="15">
        <v>72</v>
      </c>
      <c r="B130" s="222">
        <v>115989</v>
      </c>
      <c r="C130" s="221" t="s">
        <v>46</v>
      </c>
      <c r="D130" s="203"/>
      <c r="E130" s="203"/>
      <c r="F130" s="192"/>
      <c r="G130" s="219">
        <v>43222</v>
      </c>
      <c r="H130" s="226">
        <v>11319708.199999999</v>
      </c>
      <c r="I130" s="226">
        <v>9055766.5600000005</v>
      </c>
      <c r="J130" s="61" t="s">
        <v>42</v>
      </c>
      <c r="K130" s="55"/>
      <c r="L130" s="49"/>
      <c r="M130" s="49"/>
      <c r="N130" s="58"/>
      <c r="O130" s="21"/>
      <c r="P130" s="21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168"/>
      <c r="AF130" s="169"/>
      <c r="AG130" s="169"/>
      <c r="AH130" s="169"/>
      <c r="AI130" s="169"/>
      <c r="AJ130" s="169"/>
      <c r="AK130" s="169"/>
      <c r="AL130" s="170"/>
      <c r="AO130" s="9"/>
      <c r="AP130" s="10"/>
      <c r="AQ130" s="9"/>
    </row>
    <row r="131" spans="1:43" s="5" customFormat="1" ht="26.25" customHeight="1" thickBot="1" x14ac:dyDescent="0.3">
      <c r="A131" s="15">
        <v>73</v>
      </c>
      <c r="B131" s="222">
        <v>115833</v>
      </c>
      <c r="C131" s="221" t="s">
        <v>36</v>
      </c>
      <c r="D131" s="203"/>
      <c r="E131" s="203"/>
      <c r="F131" s="192"/>
      <c r="G131" s="219">
        <v>43222</v>
      </c>
      <c r="H131" s="226">
        <v>114626</v>
      </c>
      <c r="I131" s="226">
        <v>97730.13</v>
      </c>
      <c r="J131" s="61" t="s">
        <v>42</v>
      </c>
      <c r="K131" s="55"/>
      <c r="L131" s="49"/>
      <c r="M131" s="49"/>
      <c r="N131" s="61"/>
      <c r="O131" s="21"/>
      <c r="P131" s="21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168"/>
      <c r="AF131" s="169"/>
      <c r="AG131" s="169"/>
      <c r="AH131" s="169"/>
      <c r="AI131" s="169"/>
      <c r="AJ131" s="169"/>
      <c r="AK131" s="169"/>
      <c r="AL131" s="170"/>
      <c r="AO131" s="9"/>
      <c r="AP131" s="10"/>
      <c r="AQ131" s="9"/>
    </row>
    <row r="132" spans="1:43" s="5" customFormat="1" ht="26.25" customHeight="1" thickBot="1" x14ac:dyDescent="0.3">
      <c r="A132" s="15">
        <v>74</v>
      </c>
      <c r="B132" s="222">
        <v>105684</v>
      </c>
      <c r="C132" s="221" t="s">
        <v>38</v>
      </c>
      <c r="D132" s="203"/>
      <c r="E132" s="203"/>
      <c r="F132" s="192"/>
      <c r="G132" s="219">
        <v>43208</v>
      </c>
      <c r="H132" s="226">
        <v>220115.26</v>
      </c>
      <c r="I132" s="226">
        <v>184280.5</v>
      </c>
      <c r="J132" s="61" t="s">
        <v>42</v>
      </c>
      <c r="K132" s="55"/>
      <c r="L132" s="49"/>
      <c r="M132" s="49"/>
      <c r="N132" s="61"/>
      <c r="O132" s="21"/>
      <c r="P132" s="21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168"/>
      <c r="AF132" s="169"/>
      <c r="AG132" s="169"/>
      <c r="AH132" s="169"/>
      <c r="AI132" s="169"/>
      <c r="AJ132" s="169"/>
      <c r="AK132" s="169"/>
      <c r="AL132" s="170"/>
      <c r="AO132" s="9"/>
      <c r="AP132" s="10"/>
      <c r="AQ132" s="9"/>
    </row>
    <row r="133" spans="1:43" s="5" customFormat="1" ht="26.25" customHeight="1" thickBot="1" x14ac:dyDescent="0.3">
      <c r="A133" s="15">
        <v>75</v>
      </c>
      <c r="B133" s="222">
        <v>106774</v>
      </c>
      <c r="C133" s="221" t="s">
        <v>40</v>
      </c>
      <c r="D133" s="203"/>
      <c r="E133" s="203"/>
      <c r="F133" s="192"/>
      <c r="G133" s="219">
        <v>43230</v>
      </c>
      <c r="H133" s="226">
        <v>648661.82999999996</v>
      </c>
      <c r="I133" s="226">
        <v>547730.05000000005</v>
      </c>
      <c r="J133" s="61" t="s">
        <v>42</v>
      </c>
      <c r="K133" s="55"/>
      <c r="L133" s="49"/>
      <c r="M133" s="49"/>
      <c r="N133" s="61"/>
      <c r="O133" s="21"/>
      <c r="P133" s="21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168"/>
      <c r="AF133" s="169"/>
      <c r="AG133" s="169"/>
      <c r="AH133" s="169"/>
      <c r="AI133" s="169"/>
      <c r="AJ133" s="169"/>
      <c r="AK133" s="169"/>
      <c r="AL133" s="170"/>
      <c r="AO133" s="9"/>
      <c r="AP133" s="10"/>
      <c r="AQ133" s="9"/>
    </row>
    <row r="134" spans="1:43" s="5" customFormat="1" ht="26.25" customHeight="1" thickBot="1" x14ac:dyDescent="0.3">
      <c r="A134" s="15">
        <v>76</v>
      </c>
      <c r="B134" s="222">
        <v>105803</v>
      </c>
      <c r="C134" s="221" t="s">
        <v>37</v>
      </c>
      <c r="D134" s="203"/>
      <c r="E134" s="203"/>
      <c r="F134" s="192"/>
      <c r="G134" s="219">
        <v>43231</v>
      </c>
      <c r="H134" s="226">
        <v>570038.65</v>
      </c>
      <c r="I134" s="226">
        <v>477236.36</v>
      </c>
      <c r="J134" s="61" t="s">
        <v>42</v>
      </c>
      <c r="K134" s="55"/>
      <c r="L134" s="49"/>
      <c r="M134" s="49"/>
      <c r="N134" s="61"/>
      <c r="O134" s="21"/>
      <c r="P134" s="21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168"/>
      <c r="AF134" s="169"/>
      <c r="AG134" s="169"/>
      <c r="AH134" s="169"/>
      <c r="AI134" s="169"/>
      <c r="AJ134" s="169"/>
      <c r="AK134" s="169"/>
      <c r="AL134" s="170"/>
      <c r="AO134" s="9"/>
      <c r="AP134" s="10"/>
      <c r="AQ134" s="9"/>
    </row>
    <row r="135" spans="1:43" s="5" customFormat="1" ht="26.25" customHeight="1" thickBot="1" x14ac:dyDescent="0.3">
      <c r="A135" s="15">
        <v>77</v>
      </c>
      <c r="B135" s="222">
        <v>104141</v>
      </c>
      <c r="C135" s="221" t="s">
        <v>45</v>
      </c>
      <c r="D135" s="203"/>
      <c r="E135" s="203"/>
      <c r="F135" s="192"/>
      <c r="G135" s="219">
        <v>43230</v>
      </c>
      <c r="H135" s="226">
        <v>213742.5</v>
      </c>
      <c r="I135" s="226">
        <v>180484.17</v>
      </c>
      <c r="J135" s="61" t="s">
        <v>42</v>
      </c>
      <c r="K135" s="55"/>
      <c r="L135" s="49"/>
      <c r="M135" s="49"/>
      <c r="N135" s="61"/>
      <c r="O135" s="21"/>
      <c r="P135" s="21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68"/>
      <c r="AF135" s="169"/>
      <c r="AG135" s="169"/>
      <c r="AH135" s="169"/>
      <c r="AI135" s="169"/>
      <c r="AJ135" s="169"/>
      <c r="AK135" s="169"/>
      <c r="AL135" s="170"/>
      <c r="AO135" s="9"/>
      <c r="AP135" s="10"/>
      <c r="AQ135" s="9"/>
    </row>
    <row r="136" spans="1:43" s="5" customFormat="1" ht="26.25" customHeight="1" thickBot="1" x14ac:dyDescent="0.3">
      <c r="A136" s="15">
        <v>78</v>
      </c>
      <c r="B136" s="222">
        <v>109640</v>
      </c>
      <c r="C136" s="221" t="s">
        <v>38</v>
      </c>
      <c r="D136" s="203"/>
      <c r="E136" s="203"/>
      <c r="F136" s="192"/>
      <c r="G136" s="219">
        <v>43237</v>
      </c>
      <c r="H136" s="226">
        <v>268622.40000000002</v>
      </c>
      <c r="I136" s="226">
        <v>214897.92000000001</v>
      </c>
      <c r="J136" s="61" t="s">
        <v>42</v>
      </c>
      <c r="K136" s="55"/>
      <c r="L136" s="49"/>
      <c r="M136" s="49"/>
      <c r="N136" s="61"/>
      <c r="O136" s="21"/>
      <c r="P136" s="21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68"/>
      <c r="AF136" s="169"/>
      <c r="AG136" s="169"/>
      <c r="AH136" s="169"/>
      <c r="AI136" s="169"/>
      <c r="AJ136" s="169"/>
      <c r="AK136" s="169"/>
      <c r="AL136" s="170"/>
      <c r="AO136" s="9"/>
      <c r="AP136" s="10"/>
      <c r="AQ136" s="9"/>
    </row>
    <row r="137" spans="1:43" s="5" customFormat="1" ht="26.25" customHeight="1" thickBot="1" x14ac:dyDescent="0.3">
      <c r="A137" s="15">
        <v>79</v>
      </c>
      <c r="B137" s="222">
        <v>106926</v>
      </c>
      <c r="C137" s="221" t="s">
        <v>53</v>
      </c>
      <c r="D137" s="203"/>
      <c r="E137" s="203"/>
      <c r="F137" s="192"/>
      <c r="G137" s="219">
        <v>43235</v>
      </c>
      <c r="H137" s="226">
        <v>233170.16</v>
      </c>
      <c r="I137" s="226">
        <v>196888.88</v>
      </c>
      <c r="J137" s="61" t="s">
        <v>42</v>
      </c>
      <c r="K137" s="55"/>
      <c r="L137" s="49"/>
      <c r="M137" s="49"/>
      <c r="N137" s="61"/>
      <c r="O137" s="21"/>
      <c r="P137" s="21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68"/>
      <c r="AF137" s="169"/>
      <c r="AG137" s="169"/>
      <c r="AH137" s="169"/>
      <c r="AI137" s="169"/>
      <c r="AJ137" s="169"/>
      <c r="AK137" s="169"/>
      <c r="AL137" s="170"/>
      <c r="AO137" s="9"/>
      <c r="AP137" s="10"/>
      <c r="AQ137" s="9"/>
    </row>
    <row r="138" spans="1:43" s="5" customFormat="1" ht="26.25" customHeight="1" thickBot="1" x14ac:dyDescent="0.3">
      <c r="A138" s="15">
        <v>80</v>
      </c>
      <c r="B138" s="222">
        <v>108109</v>
      </c>
      <c r="C138" s="221" t="s">
        <v>51</v>
      </c>
      <c r="D138" s="203"/>
      <c r="E138" s="203"/>
      <c r="F138" s="192"/>
      <c r="G138" s="219">
        <v>43245</v>
      </c>
      <c r="H138" s="226">
        <v>153318.5</v>
      </c>
      <c r="I138" s="226">
        <v>122654.8</v>
      </c>
      <c r="J138" s="61" t="s">
        <v>42</v>
      </c>
      <c r="K138" s="55"/>
      <c r="L138" s="49"/>
      <c r="M138" s="49"/>
      <c r="N138" s="61"/>
      <c r="O138" s="21"/>
      <c r="P138" s="21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68"/>
      <c r="AF138" s="169"/>
      <c r="AG138" s="169"/>
      <c r="AH138" s="169"/>
      <c r="AI138" s="169"/>
      <c r="AJ138" s="169"/>
      <c r="AK138" s="169"/>
      <c r="AL138" s="170"/>
      <c r="AO138" s="9"/>
      <c r="AP138" s="10"/>
      <c r="AQ138" s="9"/>
    </row>
    <row r="139" spans="1:43" s="5" customFormat="1" ht="26.25" customHeight="1" thickBot="1" x14ac:dyDescent="0.3">
      <c r="A139" s="15">
        <v>81</v>
      </c>
      <c r="B139" s="222">
        <v>113257</v>
      </c>
      <c r="C139" s="221" t="s">
        <v>43</v>
      </c>
      <c r="D139" s="203"/>
      <c r="E139" s="203"/>
      <c r="F139" s="192"/>
      <c r="G139" s="219">
        <v>43245</v>
      </c>
      <c r="H139" s="226">
        <v>106154.99</v>
      </c>
      <c r="I139" s="226">
        <v>81208.570000000007</v>
      </c>
      <c r="J139" s="61" t="s">
        <v>42</v>
      </c>
      <c r="K139" s="55"/>
      <c r="L139" s="49"/>
      <c r="M139" s="49"/>
      <c r="N139" s="61"/>
      <c r="O139" s="21"/>
      <c r="P139" s="21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68"/>
      <c r="AF139" s="169"/>
      <c r="AG139" s="169"/>
      <c r="AH139" s="169"/>
      <c r="AI139" s="169"/>
      <c r="AJ139" s="169"/>
      <c r="AK139" s="169"/>
      <c r="AL139" s="170"/>
      <c r="AO139" s="9"/>
      <c r="AP139" s="10"/>
      <c r="AQ139" s="9"/>
    </row>
    <row r="140" spans="1:43" s="5" customFormat="1" ht="26.25" customHeight="1" thickBot="1" x14ac:dyDescent="0.3">
      <c r="A140" s="15">
        <v>82</v>
      </c>
      <c r="B140" s="222">
        <v>119873</v>
      </c>
      <c r="C140" s="221" t="s">
        <v>43</v>
      </c>
      <c r="D140" s="203"/>
      <c r="E140" s="203"/>
      <c r="F140" s="192"/>
      <c r="G140" s="219">
        <v>43241</v>
      </c>
      <c r="H140" s="226">
        <v>60192.5</v>
      </c>
      <c r="I140" s="226">
        <v>43338.6</v>
      </c>
      <c r="J140" s="61" t="s">
        <v>42</v>
      </c>
      <c r="K140" s="55"/>
      <c r="L140" s="49"/>
      <c r="M140" s="49"/>
      <c r="N140" s="61"/>
      <c r="O140" s="21"/>
      <c r="P140" s="21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68"/>
      <c r="AF140" s="169"/>
      <c r="AG140" s="169"/>
      <c r="AH140" s="169"/>
      <c r="AI140" s="169"/>
      <c r="AJ140" s="169"/>
      <c r="AK140" s="169"/>
      <c r="AL140" s="170"/>
      <c r="AO140" s="9"/>
      <c r="AP140" s="10"/>
      <c r="AQ140" s="9"/>
    </row>
    <row r="141" spans="1:43" s="5" customFormat="1" ht="26.25" customHeight="1" thickBot="1" x14ac:dyDescent="0.3">
      <c r="A141" s="15">
        <v>83</v>
      </c>
      <c r="B141" s="222">
        <v>105509</v>
      </c>
      <c r="C141" s="221" t="s">
        <v>51</v>
      </c>
      <c r="D141" s="203"/>
      <c r="E141" s="203"/>
      <c r="F141" s="192"/>
      <c r="G141" s="219">
        <v>43241</v>
      </c>
      <c r="H141" s="226">
        <v>295431.49</v>
      </c>
      <c r="I141" s="226">
        <v>247335.24</v>
      </c>
      <c r="J141" s="61" t="s">
        <v>42</v>
      </c>
      <c r="K141" s="55"/>
      <c r="L141" s="49"/>
      <c r="M141" s="49"/>
      <c r="N141" s="61"/>
      <c r="O141" s="21"/>
      <c r="P141" s="21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68"/>
      <c r="AF141" s="169"/>
      <c r="AG141" s="169"/>
      <c r="AH141" s="169"/>
      <c r="AI141" s="169"/>
      <c r="AJ141" s="169"/>
      <c r="AK141" s="169"/>
      <c r="AL141" s="170"/>
      <c r="AO141" s="9"/>
      <c r="AP141" s="10"/>
      <c r="AQ141" s="9"/>
    </row>
    <row r="142" spans="1:43" s="5" customFormat="1" ht="26.25" customHeight="1" thickBot="1" x14ac:dyDescent="0.3">
      <c r="A142" s="15">
        <v>84</v>
      </c>
      <c r="B142" s="222">
        <v>105509</v>
      </c>
      <c r="C142" s="221" t="s">
        <v>56</v>
      </c>
      <c r="D142" s="203"/>
      <c r="E142" s="203"/>
      <c r="F142" s="192"/>
      <c r="G142" s="219">
        <v>43241</v>
      </c>
      <c r="H142" s="226">
        <v>113097.02</v>
      </c>
      <c r="I142" s="226">
        <v>75363</v>
      </c>
      <c r="J142" s="61" t="s">
        <v>42</v>
      </c>
      <c r="K142" s="55"/>
      <c r="L142" s="49"/>
      <c r="M142" s="49"/>
      <c r="N142" s="61"/>
      <c r="O142" s="21"/>
      <c r="P142" s="21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68"/>
      <c r="AF142" s="169"/>
      <c r="AG142" s="169"/>
      <c r="AH142" s="169"/>
      <c r="AI142" s="169"/>
      <c r="AJ142" s="169"/>
      <c r="AK142" s="169"/>
      <c r="AL142" s="170"/>
      <c r="AO142" s="9"/>
      <c r="AP142" s="10"/>
      <c r="AQ142" s="9"/>
    </row>
    <row r="143" spans="1:43" s="5" customFormat="1" ht="26.25" customHeight="1" thickBot="1" x14ac:dyDescent="0.3">
      <c r="A143" s="15">
        <v>85</v>
      </c>
      <c r="B143" s="222">
        <v>104675</v>
      </c>
      <c r="C143" s="221" t="s">
        <v>56</v>
      </c>
      <c r="D143" s="203"/>
      <c r="E143" s="203"/>
      <c r="F143" s="192"/>
      <c r="G143" s="219">
        <v>43244</v>
      </c>
      <c r="H143" s="226">
        <v>128631</v>
      </c>
      <c r="I143" s="226">
        <v>102904.8</v>
      </c>
      <c r="J143" s="61" t="s">
        <v>42</v>
      </c>
      <c r="K143" s="55"/>
      <c r="L143" s="49"/>
      <c r="M143" s="49"/>
      <c r="N143" s="61"/>
      <c r="O143" s="21"/>
      <c r="P143" s="21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68"/>
      <c r="AF143" s="169"/>
      <c r="AG143" s="169"/>
      <c r="AH143" s="169"/>
      <c r="AI143" s="169"/>
      <c r="AJ143" s="169"/>
      <c r="AK143" s="169"/>
      <c r="AL143" s="170"/>
      <c r="AO143" s="9"/>
      <c r="AP143" s="10"/>
      <c r="AQ143" s="9"/>
    </row>
    <row r="144" spans="1:43" s="5" customFormat="1" ht="26.25" customHeight="1" thickBot="1" x14ac:dyDescent="0.3">
      <c r="A144" s="15">
        <v>86</v>
      </c>
      <c r="B144" s="222">
        <v>104675</v>
      </c>
      <c r="C144" s="221" t="s">
        <v>57</v>
      </c>
      <c r="D144" s="203"/>
      <c r="E144" s="203"/>
      <c r="F144" s="192"/>
      <c r="G144" s="219">
        <v>43244</v>
      </c>
      <c r="H144" s="226">
        <v>7450</v>
      </c>
      <c r="I144" s="226">
        <v>5960</v>
      </c>
      <c r="J144" s="61" t="s">
        <v>42</v>
      </c>
      <c r="K144" s="55"/>
      <c r="L144" s="49"/>
      <c r="M144" s="49"/>
      <c r="N144" s="61"/>
      <c r="O144" s="21"/>
      <c r="P144" s="21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68"/>
      <c r="AF144" s="169"/>
      <c r="AG144" s="169"/>
      <c r="AH144" s="169"/>
      <c r="AI144" s="169"/>
      <c r="AJ144" s="169"/>
      <c r="AK144" s="169"/>
      <c r="AL144" s="170"/>
      <c r="AO144" s="9"/>
      <c r="AP144" s="10"/>
      <c r="AQ144" s="9"/>
    </row>
    <row r="145" spans="1:43" s="5" customFormat="1" ht="26.25" customHeight="1" thickBot="1" x14ac:dyDescent="0.3">
      <c r="A145" s="15">
        <v>87</v>
      </c>
      <c r="B145" s="222">
        <v>105884</v>
      </c>
      <c r="C145" s="221" t="s">
        <v>47</v>
      </c>
      <c r="D145" s="203"/>
      <c r="E145" s="203"/>
      <c r="F145" s="192"/>
      <c r="G145" s="219">
        <v>43244</v>
      </c>
      <c r="H145" s="226">
        <v>213723.93</v>
      </c>
      <c r="I145" s="226">
        <v>178929.67</v>
      </c>
      <c r="J145" s="61" t="s">
        <v>42</v>
      </c>
      <c r="K145" s="55"/>
      <c r="L145" s="49"/>
      <c r="M145" s="49"/>
      <c r="N145" s="61"/>
      <c r="O145" s="21"/>
      <c r="P145" s="21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68"/>
      <c r="AF145" s="169"/>
      <c r="AG145" s="169"/>
      <c r="AH145" s="169"/>
      <c r="AI145" s="169"/>
      <c r="AJ145" s="169"/>
      <c r="AK145" s="169"/>
      <c r="AL145" s="170"/>
      <c r="AO145" s="9"/>
      <c r="AP145" s="10"/>
      <c r="AQ145" s="9"/>
    </row>
    <row r="146" spans="1:43" s="5" customFormat="1" ht="26.25" customHeight="1" thickBot="1" x14ac:dyDescent="0.3">
      <c r="A146" s="15">
        <v>88</v>
      </c>
      <c r="B146" s="222">
        <v>105884</v>
      </c>
      <c r="C146" s="221" t="s">
        <v>49</v>
      </c>
      <c r="D146" s="203"/>
      <c r="E146" s="203"/>
      <c r="F146" s="192"/>
      <c r="G146" s="219">
        <v>43245</v>
      </c>
      <c r="H146" s="226">
        <v>53473.48</v>
      </c>
      <c r="I146" s="226">
        <v>44768</v>
      </c>
      <c r="J146" s="61" t="s">
        <v>42</v>
      </c>
      <c r="K146" s="55"/>
      <c r="L146" s="49"/>
      <c r="M146" s="49"/>
      <c r="N146" s="61"/>
      <c r="O146" s="21"/>
      <c r="P146" s="21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68"/>
      <c r="AF146" s="169"/>
      <c r="AG146" s="169"/>
      <c r="AH146" s="169"/>
      <c r="AI146" s="169"/>
      <c r="AJ146" s="169"/>
      <c r="AK146" s="169"/>
      <c r="AL146" s="170"/>
      <c r="AO146" s="9"/>
      <c r="AP146" s="10"/>
      <c r="AQ146" s="9"/>
    </row>
    <row r="147" spans="1:43" s="5" customFormat="1" ht="26.25" customHeight="1" thickBot="1" x14ac:dyDescent="0.3">
      <c r="A147" s="15">
        <v>89</v>
      </c>
      <c r="B147" s="222">
        <v>105506</v>
      </c>
      <c r="C147" s="221" t="s">
        <v>46</v>
      </c>
      <c r="D147" s="203"/>
      <c r="E147" s="203"/>
      <c r="F147" s="192"/>
      <c r="G147" s="219">
        <v>43245</v>
      </c>
      <c r="H147" s="226">
        <v>123545.17</v>
      </c>
      <c r="I147" s="226">
        <v>103432.02</v>
      </c>
      <c r="J147" s="61" t="s">
        <v>42</v>
      </c>
      <c r="K147" s="55"/>
      <c r="L147" s="49"/>
      <c r="M147" s="49"/>
      <c r="N147" s="61"/>
      <c r="O147" s="21"/>
      <c r="P147" s="21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68"/>
      <c r="AF147" s="169"/>
      <c r="AG147" s="169"/>
      <c r="AH147" s="169"/>
      <c r="AI147" s="169"/>
      <c r="AJ147" s="169"/>
      <c r="AK147" s="169"/>
      <c r="AL147" s="170"/>
      <c r="AO147" s="9"/>
      <c r="AP147" s="10"/>
      <c r="AQ147" s="9"/>
    </row>
    <row r="148" spans="1:43" s="5" customFormat="1" ht="26.25" customHeight="1" thickBot="1" x14ac:dyDescent="0.3">
      <c r="A148" s="15">
        <v>90</v>
      </c>
      <c r="B148" s="222">
        <v>104931</v>
      </c>
      <c r="C148" s="221" t="s">
        <v>46</v>
      </c>
      <c r="D148" s="203"/>
      <c r="E148" s="203"/>
      <c r="F148" s="192"/>
      <c r="G148" s="219">
        <v>43245</v>
      </c>
      <c r="H148" s="226">
        <v>122363.75</v>
      </c>
      <c r="I148" s="226">
        <v>97891</v>
      </c>
      <c r="J148" s="61" t="s">
        <v>42</v>
      </c>
      <c r="K148" s="55"/>
      <c r="L148" s="49"/>
      <c r="M148" s="49"/>
      <c r="N148" s="61"/>
      <c r="O148" s="21"/>
      <c r="P148" s="21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68"/>
      <c r="AF148" s="169"/>
      <c r="AG148" s="169"/>
      <c r="AH148" s="169"/>
      <c r="AI148" s="169"/>
      <c r="AJ148" s="169"/>
      <c r="AK148" s="169"/>
      <c r="AL148" s="170"/>
      <c r="AO148" s="9"/>
      <c r="AP148" s="10"/>
      <c r="AQ148" s="9"/>
    </row>
    <row r="149" spans="1:43" s="5" customFormat="1" ht="26.25" customHeight="1" thickBot="1" x14ac:dyDescent="0.3">
      <c r="A149" s="15">
        <v>91</v>
      </c>
      <c r="B149" s="222">
        <v>105684</v>
      </c>
      <c r="C149" s="221" t="s">
        <v>45</v>
      </c>
      <c r="D149" s="203"/>
      <c r="E149" s="203"/>
      <c r="F149" s="192"/>
      <c r="G149" s="219">
        <v>43241</v>
      </c>
      <c r="H149" s="226">
        <v>190232.28</v>
      </c>
      <c r="I149" s="226">
        <v>159262.46</v>
      </c>
      <c r="J149" s="61" t="s">
        <v>42</v>
      </c>
      <c r="K149" s="55"/>
      <c r="L149" s="49"/>
      <c r="M149" s="49"/>
      <c r="N149" s="61"/>
      <c r="O149" s="21"/>
      <c r="P149" s="21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68"/>
      <c r="AF149" s="169"/>
      <c r="AG149" s="169"/>
      <c r="AH149" s="169"/>
      <c r="AI149" s="169"/>
      <c r="AJ149" s="169"/>
      <c r="AK149" s="169"/>
      <c r="AL149" s="170"/>
      <c r="AO149" s="9"/>
      <c r="AP149" s="10"/>
      <c r="AQ149" s="9"/>
    </row>
    <row r="150" spans="1:43" s="5" customFormat="1" ht="26.25" customHeight="1" thickBot="1" x14ac:dyDescent="0.3">
      <c r="A150" s="15">
        <v>92</v>
      </c>
      <c r="B150" s="222">
        <v>105718</v>
      </c>
      <c r="C150" s="221" t="s">
        <v>37</v>
      </c>
      <c r="D150" s="203"/>
      <c r="E150" s="203"/>
      <c r="F150" s="192"/>
      <c r="G150" s="219">
        <v>43249</v>
      </c>
      <c r="H150" s="226">
        <v>211557.49</v>
      </c>
      <c r="I150" s="226">
        <v>169245.99</v>
      </c>
      <c r="J150" s="61" t="s">
        <v>42</v>
      </c>
      <c r="K150" s="55"/>
      <c r="L150" s="49"/>
      <c r="M150" s="49"/>
      <c r="N150" s="61"/>
      <c r="O150" s="21"/>
      <c r="P150" s="21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68"/>
      <c r="AF150" s="169"/>
      <c r="AG150" s="169"/>
      <c r="AH150" s="169"/>
      <c r="AI150" s="169"/>
      <c r="AJ150" s="169"/>
      <c r="AK150" s="169"/>
      <c r="AL150" s="170"/>
      <c r="AO150" s="9"/>
      <c r="AP150" s="10"/>
      <c r="AQ150" s="9"/>
    </row>
    <row r="151" spans="1:43" s="5" customFormat="1" ht="26.25" customHeight="1" thickBot="1" x14ac:dyDescent="0.3">
      <c r="A151" s="15">
        <v>93</v>
      </c>
      <c r="B151" s="222">
        <v>103720</v>
      </c>
      <c r="C151" s="221" t="s">
        <v>47</v>
      </c>
      <c r="D151" s="203"/>
      <c r="E151" s="203"/>
      <c r="F151" s="192"/>
      <c r="G151" s="219">
        <v>43265</v>
      </c>
      <c r="H151" s="226">
        <v>230685.86</v>
      </c>
      <c r="I151" s="226">
        <v>98041.48</v>
      </c>
      <c r="J151" s="61" t="s">
        <v>42</v>
      </c>
      <c r="K151" s="55"/>
      <c r="L151" s="49"/>
      <c r="M151" s="49"/>
      <c r="N151" s="61"/>
      <c r="O151" s="21"/>
      <c r="P151" s="21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68"/>
      <c r="AF151" s="169"/>
      <c r="AG151" s="169"/>
      <c r="AH151" s="169"/>
      <c r="AI151" s="169"/>
      <c r="AJ151" s="169"/>
      <c r="AK151" s="169"/>
      <c r="AL151" s="170"/>
      <c r="AO151" s="9"/>
      <c r="AP151" s="10"/>
      <c r="AQ151" s="9"/>
    </row>
    <row r="152" spans="1:43" s="5" customFormat="1" ht="26.25" customHeight="1" thickBot="1" x14ac:dyDescent="0.3">
      <c r="A152" s="15">
        <v>94</v>
      </c>
      <c r="B152" s="222">
        <v>103587</v>
      </c>
      <c r="C152" s="221" t="s">
        <v>45</v>
      </c>
      <c r="D152" s="203"/>
      <c r="E152" s="203"/>
      <c r="F152" s="192"/>
      <c r="G152" s="219">
        <v>43264</v>
      </c>
      <c r="H152" s="226">
        <v>320381.3</v>
      </c>
      <c r="I152" s="226">
        <v>270529.96999999997</v>
      </c>
      <c r="J152" s="61" t="s">
        <v>42</v>
      </c>
      <c r="K152" s="55"/>
      <c r="L152" s="49"/>
      <c r="M152" s="49"/>
      <c r="N152" s="61"/>
      <c r="O152" s="21"/>
      <c r="P152" s="21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68"/>
      <c r="AF152" s="169"/>
      <c r="AG152" s="169"/>
      <c r="AH152" s="169"/>
      <c r="AI152" s="169"/>
      <c r="AJ152" s="169"/>
      <c r="AK152" s="169"/>
      <c r="AL152" s="170"/>
      <c r="AO152" s="9"/>
      <c r="AP152" s="10"/>
      <c r="AQ152" s="9"/>
    </row>
    <row r="153" spans="1:43" s="5" customFormat="1" ht="26.25" customHeight="1" thickBot="1" x14ac:dyDescent="0.3">
      <c r="A153" s="15">
        <v>95</v>
      </c>
      <c r="B153" s="222">
        <v>103375</v>
      </c>
      <c r="C153" s="221" t="s">
        <v>45</v>
      </c>
      <c r="D153" s="203"/>
      <c r="E153" s="203"/>
      <c r="F153" s="192"/>
      <c r="G153" s="219">
        <v>43264</v>
      </c>
      <c r="H153" s="226">
        <v>1049352.01</v>
      </c>
      <c r="I153" s="226">
        <v>866072.84</v>
      </c>
      <c r="J153" s="61" t="s">
        <v>42</v>
      </c>
      <c r="K153" s="55"/>
      <c r="L153" s="49"/>
      <c r="M153" s="49"/>
      <c r="N153" s="61"/>
      <c r="O153" s="21"/>
      <c r="P153" s="21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68"/>
      <c r="AF153" s="169"/>
      <c r="AG153" s="169"/>
      <c r="AH153" s="169"/>
      <c r="AI153" s="169"/>
      <c r="AJ153" s="169"/>
      <c r="AK153" s="169"/>
      <c r="AL153" s="170"/>
      <c r="AO153" s="9"/>
      <c r="AP153" s="10"/>
      <c r="AQ153" s="9"/>
    </row>
    <row r="154" spans="1:43" s="5" customFormat="1" ht="26.25" customHeight="1" thickBot="1" x14ac:dyDescent="0.3">
      <c r="A154" s="15">
        <v>96</v>
      </c>
      <c r="B154" s="222">
        <v>105258</v>
      </c>
      <c r="C154" s="221" t="s">
        <v>46</v>
      </c>
      <c r="D154" s="203"/>
      <c r="E154" s="203"/>
      <c r="F154" s="192"/>
      <c r="G154" s="219">
        <v>43263</v>
      </c>
      <c r="H154" s="226">
        <v>463109.58</v>
      </c>
      <c r="I154" s="226">
        <v>391049.73</v>
      </c>
      <c r="J154" s="61" t="s">
        <v>42</v>
      </c>
      <c r="K154" s="55"/>
      <c r="L154" s="49"/>
      <c r="M154" s="49"/>
      <c r="N154" s="61"/>
      <c r="O154" s="21"/>
      <c r="P154" s="21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68"/>
      <c r="AF154" s="169"/>
      <c r="AG154" s="169"/>
      <c r="AH154" s="169"/>
      <c r="AI154" s="169"/>
      <c r="AJ154" s="169"/>
      <c r="AK154" s="169"/>
      <c r="AL154" s="170"/>
      <c r="AO154" s="9"/>
      <c r="AP154" s="10"/>
      <c r="AQ154" s="9"/>
    </row>
    <row r="155" spans="1:43" s="5" customFormat="1" ht="26.25" customHeight="1" thickBot="1" x14ac:dyDescent="0.3">
      <c r="A155" s="15">
        <v>97</v>
      </c>
      <c r="B155" s="222">
        <v>103427</v>
      </c>
      <c r="C155" s="221" t="s">
        <v>49</v>
      </c>
      <c r="D155" s="203"/>
      <c r="E155" s="203"/>
      <c r="F155" s="192"/>
      <c r="G155" s="219">
        <v>43266</v>
      </c>
      <c r="H155" s="226">
        <v>166894.09</v>
      </c>
      <c r="I155" s="226">
        <v>140925.37</v>
      </c>
      <c r="J155" s="61" t="s">
        <v>42</v>
      </c>
      <c r="K155" s="55"/>
      <c r="L155" s="49"/>
      <c r="M155" s="49"/>
      <c r="N155" s="61"/>
      <c r="O155" s="21"/>
      <c r="P155" s="21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68"/>
      <c r="AF155" s="169"/>
      <c r="AG155" s="169"/>
      <c r="AH155" s="169"/>
      <c r="AI155" s="169"/>
      <c r="AJ155" s="169"/>
      <c r="AK155" s="169"/>
      <c r="AL155" s="170"/>
      <c r="AO155" s="9"/>
      <c r="AP155" s="10"/>
      <c r="AQ155" s="9"/>
    </row>
    <row r="156" spans="1:43" s="5" customFormat="1" ht="26.25" customHeight="1" thickBot="1" x14ac:dyDescent="0.3">
      <c r="A156" s="15">
        <v>98</v>
      </c>
      <c r="B156" s="222">
        <v>105884</v>
      </c>
      <c r="C156" s="221" t="s">
        <v>58</v>
      </c>
      <c r="D156" s="203"/>
      <c r="E156" s="203"/>
      <c r="F156" s="192"/>
      <c r="G156" s="219">
        <v>43266</v>
      </c>
      <c r="H156" s="226">
        <v>138783.9</v>
      </c>
      <c r="I156" s="226">
        <v>98821.119999999995</v>
      </c>
      <c r="J156" s="61" t="s">
        <v>42</v>
      </c>
      <c r="K156" s="55"/>
      <c r="L156" s="49"/>
      <c r="M156" s="49"/>
      <c r="N156" s="61"/>
      <c r="O156" s="21"/>
      <c r="P156" s="21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68"/>
      <c r="AF156" s="169"/>
      <c r="AG156" s="169"/>
      <c r="AH156" s="169"/>
      <c r="AI156" s="169"/>
      <c r="AJ156" s="169"/>
      <c r="AK156" s="169"/>
      <c r="AL156" s="170"/>
      <c r="AO156" s="9"/>
      <c r="AP156" s="10"/>
      <c r="AQ156" s="9"/>
    </row>
    <row r="157" spans="1:43" s="5" customFormat="1" ht="26.25" customHeight="1" thickBot="1" x14ac:dyDescent="0.3">
      <c r="A157" s="15">
        <v>99</v>
      </c>
      <c r="B157" s="222">
        <v>105958</v>
      </c>
      <c r="C157" s="221" t="s">
        <v>48</v>
      </c>
      <c r="D157" s="203"/>
      <c r="E157" s="203"/>
      <c r="F157" s="192"/>
      <c r="G157" s="219">
        <v>43264</v>
      </c>
      <c r="H157" s="226">
        <v>64650.03</v>
      </c>
      <c r="I157" s="226">
        <v>54125.01</v>
      </c>
      <c r="J157" s="61" t="s">
        <v>42</v>
      </c>
      <c r="K157" s="55"/>
      <c r="L157" s="49"/>
      <c r="M157" s="49"/>
      <c r="N157" s="61"/>
      <c r="O157" s="21"/>
      <c r="P157" s="21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68"/>
      <c r="AF157" s="169"/>
      <c r="AG157" s="169"/>
      <c r="AH157" s="169"/>
      <c r="AI157" s="169"/>
      <c r="AJ157" s="169"/>
      <c r="AK157" s="169"/>
      <c r="AL157" s="170"/>
      <c r="AO157" s="9"/>
      <c r="AP157" s="10"/>
      <c r="AQ157" s="9"/>
    </row>
    <row r="158" spans="1:43" s="5" customFormat="1" ht="26.25" customHeight="1" thickBot="1" x14ac:dyDescent="0.3">
      <c r="A158" s="15">
        <v>100</v>
      </c>
      <c r="B158" s="222">
        <v>105976</v>
      </c>
      <c r="C158" s="221" t="s">
        <v>38</v>
      </c>
      <c r="D158" s="203"/>
      <c r="E158" s="203"/>
      <c r="F158" s="192"/>
      <c r="G158" s="219">
        <v>43263</v>
      </c>
      <c r="H158" s="226">
        <v>370378.25</v>
      </c>
      <c r="I158" s="226">
        <v>310080.67</v>
      </c>
      <c r="J158" s="61" t="s">
        <v>42</v>
      </c>
      <c r="K158" s="55"/>
      <c r="L158" s="49"/>
      <c r="M158" s="49"/>
      <c r="N158" s="61"/>
      <c r="O158" s="21"/>
      <c r="P158" s="21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68"/>
      <c r="AF158" s="169"/>
      <c r="AG158" s="169"/>
      <c r="AH158" s="169"/>
      <c r="AI158" s="169"/>
      <c r="AJ158" s="169"/>
      <c r="AK158" s="169"/>
      <c r="AL158" s="170"/>
      <c r="AO158" s="9"/>
      <c r="AP158" s="10"/>
      <c r="AQ158" s="9"/>
    </row>
    <row r="159" spans="1:43" s="5" customFormat="1" ht="26.25" customHeight="1" thickBot="1" x14ac:dyDescent="0.3">
      <c r="A159" s="15">
        <v>101</v>
      </c>
      <c r="B159" s="222">
        <v>104931</v>
      </c>
      <c r="C159" s="221" t="s">
        <v>47</v>
      </c>
      <c r="D159" s="203"/>
      <c r="E159" s="203"/>
      <c r="F159" s="192"/>
      <c r="G159" s="219">
        <v>43266</v>
      </c>
      <c r="H159" s="226">
        <v>2017623.34</v>
      </c>
      <c r="I159" s="226">
        <v>1614098.67</v>
      </c>
      <c r="J159" s="61" t="s">
        <v>42</v>
      </c>
      <c r="K159" s="55"/>
      <c r="L159" s="49"/>
      <c r="M159" s="49"/>
      <c r="N159" s="61"/>
      <c r="O159" s="21"/>
      <c r="P159" s="21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68"/>
      <c r="AF159" s="169"/>
      <c r="AG159" s="169"/>
      <c r="AH159" s="169"/>
      <c r="AI159" s="169"/>
      <c r="AJ159" s="169"/>
      <c r="AK159" s="169"/>
      <c r="AL159" s="170"/>
      <c r="AO159" s="9"/>
      <c r="AP159" s="10"/>
      <c r="AQ159" s="9"/>
    </row>
    <row r="160" spans="1:43" s="5" customFormat="1" ht="26.25" customHeight="1" thickBot="1" x14ac:dyDescent="0.3">
      <c r="A160" s="15">
        <v>102</v>
      </c>
      <c r="B160" s="222">
        <v>104238</v>
      </c>
      <c r="C160" s="221" t="s">
        <v>52</v>
      </c>
      <c r="D160" s="203"/>
      <c r="E160" s="203"/>
      <c r="F160" s="192"/>
      <c r="G160" s="219">
        <v>43266</v>
      </c>
      <c r="H160" s="226">
        <v>133362</v>
      </c>
      <c r="I160" s="226">
        <v>106689.60000000001</v>
      </c>
      <c r="J160" s="61" t="s">
        <v>42</v>
      </c>
      <c r="K160" s="55"/>
      <c r="L160" s="49"/>
      <c r="M160" s="49"/>
      <c r="N160" s="61"/>
      <c r="O160" s="21"/>
      <c r="P160" s="21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68"/>
      <c r="AF160" s="169"/>
      <c r="AG160" s="169"/>
      <c r="AH160" s="169"/>
      <c r="AI160" s="169"/>
      <c r="AJ160" s="169"/>
      <c r="AK160" s="169"/>
      <c r="AL160" s="170"/>
      <c r="AO160" s="9"/>
      <c r="AP160" s="10"/>
      <c r="AQ160" s="9"/>
    </row>
    <row r="161" spans="1:43" s="5" customFormat="1" ht="26.25" customHeight="1" thickBot="1" x14ac:dyDescent="0.3">
      <c r="A161" s="15">
        <v>103</v>
      </c>
      <c r="B161" s="222">
        <v>109513</v>
      </c>
      <c r="C161" s="221" t="s">
        <v>48</v>
      </c>
      <c r="D161" s="203"/>
      <c r="E161" s="203"/>
      <c r="F161" s="192"/>
      <c r="G161" s="219">
        <v>43263</v>
      </c>
      <c r="H161" s="226">
        <v>293241.25</v>
      </c>
      <c r="I161" s="226">
        <v>234593</v>
      </c>
      <c r="J161" s="61" t="s">
        <v>42</v>
      </c>
      <c r="K161" s="55"/>
      <c r="L161" s="49"/>
      <c r="M161" s="49"/>
      <c r="N161" s="61"/>
      <c r="O161" s="21"/>
      <c r="P161" s="21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68"/>
      <c r="AF161" s="169"/>
      <c r="AG161" s="169"/>
      <c r="AH161" s="169"/>
      <c r="AI161" s="169"/>
      <c r="AJ161" s="169"/>
      <c r="AK161" s="169"/>
      <c r="AL161" s="170"/>
      <c r="AO161" s="9"/>
      <c r="AP161" s="10"/>
      <c r="AQ161" s="9"/>
    </row>
    <row r="162" spans="1:43" s="5" customFormat="1" ht="26.25" customHeight="1" thickBot="1" x14ac:dyDescent="0.3">
      <c r="A162" s="15">
        <v>104</v>
      </c>
      <c r="B162" s="222">
        <v>103291</v>
      </c>
      <c r="C162" s="221" t="s">
        <v>47</v>
      </c>
      <c r="D162" s="203"/>
      <c r="E162" s="203"/>
      <c r="F162" s="192"/>
      <c r="G162" s="219">
        <v>43266</v>
      </c>
      <c r="H162" s="226">
        <v>377461.25</v>
      </c>
      <c r="I162" s="226">
        <v>318728.28000000003</v>
      </c>
      <c r="J162" s="61" t="s">
        <v>42</v>
      </c>
      <c r="K162" s="55"/>
      <c r="L162" s="49"/>
      <c r="M162" s="49"/>
      <c r="N162" s="61"/>
      <c r="O162" s="21"/>
      <c r="P162" s="21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68"/>
      <c r="AF162" s="169"/>
      <c r="AG162" s="169"/>
      <c r="AH162" s="169"/>
      <c r="AI162" s="169"/>
      <c r="AJ162" s="169"/>
      <c r="AK162" s="169"/>
      <c r="AL162" s="170"/>
      <c r="AO162" s="9"/>
      <c r="AP162" s="10"/>
      <c r="AQ162" s="9"/>
    </row>
    <row r="163" spans="1:43" s="5" customFormat="1" ht="26.25" customHeight="1" thickBot="1" x14ac:dyDescent="0.3">
      <c r="A163" s="15">
        <v>105</v>
      </c>
      <c r="B163" s="222">
        <v>105535</v>
      </c>
      <c r="C163" s="221" t="s">
        <v>47</v>
      </c>
      <c r="D163" s="203"/>
      <c r="E163" s="203"/>
      <c r="F163" s="192"/>
      <c r="G163" s="219">
        <v>43266</v>
      </c>
      <c r="H163" s="226">
        <v>173448.75</v>
      </c>
      <c r="I163" s="226">
        <v>145211.29</v>
      </c>
      <c r="J163" s="61" t="s">
        <v>42</v>
      </c>
      <c r="K163" s="55"/>
      <c r="L163" s="49"/>
      <c r="M163" s="49"/>
      <c r="N163" s="61"/>
      <c r="O163" s="21"/>
      <c r="P163" s="21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68"/>
      <c r="AF163" s="169"/>
      <c r="AG163" s="169"/>
      <c r="AH163" s="169"/>
      <c r="AI163" s="169"/>
      <c r="AJ163" s="169"/>
      <c r="AK163" s="169"/>
      <c r="AL163" s="170"/>
      <c r="AO163" s="9"/>
      <c r="AP163" s="10"/>
      <c r="AQ163" s="9"/>
    </row>
    <row r="164" spans="1:43" s="5" customFormat="1" ht="26.25" customHeight="1" thickBot="1" x14ac:dyDescent="0.3">
      <c r="A164" s="15">
        <v>106</v>
      </c>
      <c r="B164" s="222">
        <v>104362</v>
      </c>
      <c r="C164" s="221" t="s">
        <v>37</v>
      </c>
      <c r="D164" s="203"/>
      <c r="E164" s="203"/>
      <c r="F164" s="192"/>
      <c r="G164" s="219">
        <v>43262</v>
      </c>
      <c r="H164" s="226">
        <v>595519.29</v>
      </c>
      <c r="I164" s="226">
        <v>502853.49</v>
      </c>
      <c r="J164" s="61" t="s">
        <v>42</v>
      </c>
      <c r="K164" s="55"/>
      <c r="L164" s="49"/>
      <c r="M164" s="49"/>
      <c r="N164" s="61"/>
      <c r="O164" s="21"/>
      <c r="P164" s="21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68"/>
      <c r="AF164" s="169"/>
      <c r="AG164" s="169"/>
      <c r="AH164" s="169"/>
      <c r="AI164" s="169"/>
      <c r="AJ164" s="169"/>
      <c r="AK164" s="169"/>
      <c r="AL164" s="170"/>
      <c r="AO164" s="9"/>
      <c r="AP164" s="10"/>
      <c r="AQ164" s="9"/>
    </row>
    <row r="165" spans="1:43" s="5" customFormat="1" ht="26.25" customHeight="1" thickBot="1" x14ac:dyDescent="0.3">
      <c r="A165" s="15">
        <v>107</v>
      </c>
      <c r="B165" s="222">
        <v>107714</v>
      </c>
      <c r="C165" s="221" t="s">
        <v>45</v>
      </c>
      <c r="D165" s="203"/>
      <c r="E165" s="203"/>
      <c r="F165" s="192"/>
      <c r="G165" s="219">
        <v>43263</v>
      </c>
      <c r="H165" s="226">
        <v>307136.65000000002</v>
      </c>
      <c r="I165" s="226">
        <v>259346.19</v>
      </c>
      <c r="J165" s="61" t="s">
        <v>42</v>
      </c>
      <c r="K165" s="55"/>
      <c r="L165" s="49"/>
      <c r="M165" s="49"/>
      <c r="N165" s="61"/>
      <c r="O165" s="21"/>
      <c r="P165" s="21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68"/>
      <c r="AF165" s="169"/>
      <c r="AG165" s="169"/>
      <c r="AH165" s="169"/>
      <c r="AI165" s="169"/>
      <c r="AJ165" s="169"/>
      <c r="AK165" s="169"/>
      <c r="AL165" s="170"/>
      <c r="AO165" s="9"/>
      <c r="AP165" s="10"/>
      <c r="AQ165" s="9"/>
    </row>
    <row r="166" spans="1:43" s="5" customFormat="1" ht="26.25" customHeight="1" thickBot="1" x14ac:dyDescent="0.3">
      <c r="A166" s="15">
        <v>108</v>
      </c>
      <c r="B166" s="222">
        <v>104969</v>
      </c>
      <c r="C166" s="221" t="s">
        <v>45</v>
      </c>
      <c r="D166" s="203"/>
      <c r="E166" s="203"/>
      <c r="F166" s="192"/>
      <c r="G166" s="219">
        <v>43265</v>
      </c>
      <c r="H166" s="226">
        <v>424761.36</v>
      </c>
      <c r="I166" s="226">
        <v>358668.49</v>
      </c>
      <c r="J166" s="61" t="s">
        <v>42</v>
      </c>
      <c r="K166" s="55"/>
      <c r="L166" s="49"/>
      <c r="M166" s="49"/>
      <c r="N166" s="61"/>
      <c r="O166" s="21"/>
      <c r="P166" s="21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68"/>
      <c r="AF166" s="169"/>
      <c r="AG166" s="169"/>
      <c r="AH166" s="169"/>
      <c r="AI166" s="169"/>
      <c r="AJ166" s="169"/>
      <c r="AK166" s="169"/>
      <c r="AL166" s="170"/>
      <c r="AO166" s="9"/>
      <c r="AP166" s="10"/>
      <c r="AQ166" s="9"/>
    </row>
    <row r="167" spans="1:43" s="5" customFormat="1" ht="26.25" customHeight="1" thickBot="1" x14ac:dyDescent="0.3">
      <c r="A167" s="15">
        <v>109</v>
      </c>
      <c r="B167" s="222">
        <v>105188</v>
      </c>
      <c r="C167" s="221" t="s">
        <v>48</v>
      </c>
      <c r="D167" s="203"/>
      <c r="E167" s="203"/>
      <c r="F167" s="192"/>
      <c r="G167" s="219">
        <v>43266</v>
      </c>
      <c r="H167" s="226">
        <v>823427.15</v>
      </c>
      <c r="I167" s="226">
        <v>699913.07</v>
      </c>
      <c r="J167" s="61" t="s">
        <v>42</v>
      </c>
      <c r="K167" s="55"/>
      <c r="L167" s="49"/>
      <c r="M167" s="49"/>
      <c r="N167" s="61"/>
      <c r="O167" s="21"/>
      <c r="P167" s="21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68"/>
      <c r="AF167" s="169"/>
      <c r="AG167" s="169"/>
      <c r="AH167" s="169"/>
      <c r="AI167" s="169"/>
      <c r="AJ167" s="169"/>
      <c r="AK167" s="169"/>
      <c r="AL167" s="170"/>
      <c r="AO167" s="9"/>
      <c r="AP167" s="10"/>
      <c r="AQ167" s="9"/>
    </row>
    <row r="168" spans="1:43" s="5" customFormat="1" ht="26.25" customHeight="1" thickBot="1" x14ac:dyDescent="0.3">
      <c r="A168" s="15">
        <v>110</v>
      </c>
      <c r="B168" s="222">
        <v>106101</v>
      </c>
      <c r="C168" s="221" t="s">
        <v>77</v>
      </c>
      <c r="D168" s="194"/>
      <c r="E168" s="194"/>
      <c r="F168" s="36"/>
      <c r="G168" s="69"/>
      <c r="H168" s="71"/>
      <c r="I168" s="71"/>
      <c r="J168" s="61"/>
      <c r="K168" s="36">
        <v>43272</v>
      </c>
      <c r="L168" s="225">
        <v>95000</v>
      </c>
      <c r="M168" s="225">
        <v>72675</v>
      </c>
      <c r="N168" s="61" t="s">
        <v>42</v>
      </c>
      <c r="O168" s="21"/>
      <c r="P168" s="21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68"/>
      <c r="AF168" s="169"/>
      <c r="AG168" s="169"/>
      <c r="AH168" s="169"/>
      <c r="AI168" s="169"/>
      <c r="AJ168" s="169"/>
      <c r="AK168" s="169"/>
      <c r="AL168" s="170"/>
      <c r="AO168" s="9"/>
      <c r="AP168" s="10"/>
      <c r="AQ168" s="9"/>
    </row>
    <row r="169" spans="1:43" s="5" customFormat="1" ht="26.25" customHeight="1" thickBot="1" x14ac:dyDescent="0.3">
      <c r="A169" s="15">
        <v>111</v>
      </c>
      <c r="B169" s="222">
        <v>104873</v>
      </c>
      <c r="C169" s="221" t="s">
        <v>77</v>
      </c>
      <c r="D169" s="194"/>
      <c r="E169" s="194"/>
      <c r="F169" s="36"/>
      <c r="G169" s="69"/>
      <c r="H169" s="71"/>
      <c r="I169" s="71"/>
      <c r="J169" s="61"/>
      <c r="K169" s="36">
        <v>43277</v>
      </c>
      <c r="L169" s="225">
        <v>145000</v>
      </c>
      <c r="M169" s="225">
        <v>123250</v>
      </c>
      <c r="N169" s="61" t="s">
        <v>42</v>
      </c>
      <c r="O169" s="21"/>
      <c r="P169" s="21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68"/>
      <c r="AF169" s="169"/>
      <c r="AG169" s="169"/>
      <c r="AH169" s="169"/>
      <c r="AI169" s="169"/>
      <c r="AJ169" s="169"/>
      <c r="AK169" s="169"/>
      <c r="AL169" s="170"/>
      <c r="AO169" s="9"/>
      <c r="AP169" s="10"/>
      <c r="AQ169" s="9"/>
    </row>
    <row r="170" spans="1:43" s="5" customFormat="1" ht="26.25" customHeight="1" thickBot="1" x14ac:dyDescent="0.3">
      <c r="A170" s="15">
        <v>112</v>
      </c>
      <c r="B170" s="222">
        <v>103544</v>
      </c>
      <c r="C170" s="221" t="s">
        <v>78</v>
      </c>
      <c r="D170" s="194"/>
      <c r="E170" s="194"/>
      <c r="F170" s="36"/>
      <c r="G170" s="69"/>
      <c r="H170" s="71"/>
      <c r="I170" s="71"/>
      <c r="J170" s="61"/>
      <c r="K170" s="36">
        <v>43272</v>
      </c>
      <c r="L170" s="225">
        <v>36400</v>
      </c>
      <c r="M170" s="225">
        <v>30736.16</v>
      </c>
      <c r="N170" s="61" t="s">
        <v>42</v>
      </c>
      <c r="O170" s="21"/>
      <c r="P170" s="21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68"/>
      <c r="AF170" s="169"/>
      <c r="AG170" s="169"/>
      <c r="AH170" s="169"/>
      <c r="AI170" s="169"/>
      <c r="AJ170" s="169"/>
      <c r="AK170" s="169"/>
      <c r="AL170" s="170"/>
      <c r="AO170" s="9"/>
      <c r="AP170" s="10"/>
      <c r="AQ170" s="9"/>
    </row>
    <row r="171" spans="1:43" s="5" customFormat="1" ht="26.25" customHeight="1" thickBot="1" x14ac:dyDescent="0.3">
      <c r="A171" s="15">
        <v>113</v>
      </c>
      <c r="B171" s="222">
        <v>113071</v>
      </c>
      <c r="C171" s="221" t="s">
        <v>44</v>
      </c>
      <c r="D171" s="194"/>
      <c r="E171" s="194"/>
      <c r="F171" s="36"/>
      <c r="G171" s="69"/>
      <c r="H171" s="67"/>
      <c r="I171" s="67"/>
      <c r="J171" s="69"/>
      <c r="K171" s="36">
        <v>43229</v>
      </c>
      <c r="L171" s="225">
        <v>147000</v>
      </c>
      <c r="M171" s="225">
        <v>105840</v>
      </c>
      <c r="N171" s="61" t="s">
        <v>42</v>
      </c>
      <c r="O171" s="21"/>
      <c r="P171" s="21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68"/>
      <c r="AF171" s="169"/>
      <c r="AG171" s="169"/>
      <c r="AH171" s="169"/>
      <c r="AI171" s="169"/>
      <c r="AJ171" s="169"/>
      <c r="AK171" s="169"/>
      <c r="AL171" s="170"/>
      <c r="AO171" s="9"/>
      <c r="AP171" s="10"/>
      <c r="AQ171" s="9"/>
    </row>
    <row r="172" spans="1:43" s="5" customFormat="1" ht="33.75" customHeight="1" thickBot="1" x14ac:dyDescent="0.3">
      <c r="A172" s="15"/>
      <c r="B172" s="26" t="s">
        <v>33</v>
      </c>
      <c r="C172" s="50"/>
      <c r="D172" s="37"/>
      <c r="E172" s="23">
        <f>SUM(E173:E208)</f>
        <v>508917.85000000003</v>
      </c>
      <c r="F172" s="23"/>
      <c r="G172" s="23"/>
      <c r="H172" s="23">
        <f>SUM(H173:H208)</f>
        <v>15321937.069999997</v>
      </c>
      <c r="I172" s="23">
        <f>SUM(I173:I208)</f>
        <v>10678432.584999999</v>
      </c>
      <c r="J172" s="23"/>
      <c r="K172" s="23"/>
      <c r="L172" s="23">
        <f>SUM(L173:L208)</f>
        <v>4428440.8499999996</v>
      </c>
      <c r="M172" s="23">
        <f>SUM(M173:M208)</f>
        <v>2731064.6900000004</v>
      </c>
      <c r="N172" s="37"/>
      <c r="O172" s="18"/>
      <c r="P172" s="18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2"/>
      <c r="AE172" s="44">
        <f>COUNTIF(C173:C208,"CPF?")</f>
        <v>3</v>
      </c>
      <c r="AF172" s="44">
        <f>E172</f>
        <v>508917.85000000003</v>
      </c>
      <c r="AG172" s="44">
        <f>COUNTIF(C173:C208,"CR?")</f>
        <v>28</v>
      </c>
      <c r="AH172" s="44">
        <f>I172</f>
        <v>10678432.584999999</v>
      </c>
      <c r="AI172" s="44">
        <f>COUNTIF(C173:C208,"CP?")</f>
        <v>5</v>
      </c>
      <c r="AJ172" s="44">
        <f>M172</f>
        <v>2731064.6900000004</v>
      </c>
      <c r="AK172" s="44">
        <f>AE172+AG172+AI172</f>
        <v>36</v>
      </c>
      <c r="AL172" s="44">
        <f>AF172+AH172+AJ172</f>
        <v>13918415.125</v>
      </c>
      <c r="AO172" s="9"/>
      <c r="AP172" s="10"/>
      <c r="AQ172" s="9"/>
    </row>
    <row r="173" spans="1:43" s="5" customFormat="1" ht="26.25" customHeight="1" thickBot="1" x14ac:dyDescent="0.3">
      <c r="A173" s="15">
        <v>1</v>
      </c>
      <c r="B173" s="222">
        <v>115683</v>
      </c>
      <c r="C173" s="221" t="s">
        <v>61</v>
      </c>
      <c r="D173" s="223">
        <v>43276</v>
      </c>
      <c r="E173" s="224">
        <v>277661.01</v>
      </c>
      <c r="F173" s="61" t="s">
        <v>42</v>
      </c>
      <c r="G173" s="66"/>
      <c r="H173" s="65"/>
      <c r="I173" s="204"/>
      <c r="J173" s="204"/>
      <c r="K173" s="63"/>
      <c r="L173" s="63"/>
      <c r="M173" s="63"/>
      <c r="N173" s="62"/>
      <c r="O173" s="19"/>
      <c r="P173" s="19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68"/>
      <c r="AF173" s="169"/>
      <c r="AG173" s="169"/>
      <c r="AH173" s="169"/>
      <c r="AI173" s="169"/>
      <c r="AJ173" s="169"/>
      <c r="AK173" s="169"/>
      <c r="AL173" s="170"/>
      <c r="AO173" s="9"/>
      <c r="AP173" s="10"/>
      <c r="AQ173" s="9"/>
    </row>
    <row r="174" spans="1:43" s="5" customFormat="1" ht="26.25" customHeight="1" thickBot="1" x14ac:dyDescent="0.3">
      <c r="A174" s="15">
        <v>2</v>
      </c>
      <c r="B174" s="222">
        <v>119055</v>
      </c>
      <c r="C174" s="221" t="s">
        <v>61</v>
      </c>
      <c r="D174" s="223">
        <v>43284</v>
      </c>
      <c r="E174" s="224">
        <v>141824.76</v>
      </c>
      <c r="F174" s="61" t="s">
        <v>42</v>
      </c>
      <c r="G174" s="66"/>
      <c r="H174" s="65"/>
      <c r="I174" s="204"/>
      <c r="J174" s="204"/>
      <c r="K174" s="62"/>
      <c r="L174" s="63"/>
      <c r="M174" s="63"/>
      <c r="N174" s="62"/>
      <c r="O174" s="19"/>
      <c r="P174" s="19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68"/>
      <c r="AF174" s="169"/>
      <c r="AG174" s="169"/>
      <c r="AH174" s="169"/>
      <c r="AI174" s="169"/>
      <c r="AJ174" s="169"/>
      <c r="AK174" s="169"/>
      <c r="AL174" s="170"/>
      <c r="AO174" s="9"/>
      <c r="AP174" s="10"/>
      <c r="AQ174" s="9"/>
    </row>
    <row r="175" spans="1:43" s="5" customFormat="1" ht="26.25" customHeight="1" thickBot="1" x14ac:dyDescent="0.3">
      <c r="A175" s="15">
        <v>3</v>
      </c>
      <c r="B175" s="222">
        <v>115921</v>
      </c>
      <c r="C175" s="221" t="s">
        <v>62</v>
      </c>
      <c r="D175" s="223">
        <v>43285</v>
      </c>
      <c r="E175" s="224">
        <v>89432.08</v>
      </c>
      <c r="F175" s="61" t="s">
        <v>42</v>
      </c>
      <c r="G175" s="66"/>
      <c r="H175" s="204"/>
      <c r="I175" s="204"/>
      <c r="J175" s="61"/>
      <c r="K175" s="62"/>
      <c r="L175" s="70"/>
      <c r="M175" s="63"/>
      <c r="N175" s="62"/>
      <c r="O175" s="59"/>
      <c r="P175" s="59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68"/>
      <c r="AF175" s="169"/>
      <c r="AG175" s="169"/>
      <c r="AH175" s="169"/>
      <c r="AI175" s="169"/>
      <c r="AJ175" s="169"/>
      <c r="AK175" s="169"/>
      <c r="AL175" s="170"/>
      <c r="AO175" s="9"/>
      <c r="AP175" s="10"/>
      <c r="AQ175" s="9"/>
    </row>
    <row r="176" spans="1:43" s="5" customFormat="1" ht="26.25" customHeight="1" thickBot="1" x14ac:dyDescent="0.3">
      <c r="A176" s="15">
        <v>4</v>
      </c>
      <c r="B176" s="222">
        <v>109953</v>
      </c>
      <c r="C176" s="221" t="s">
        <v>63</v>
      </c>
      <c r="D176" s="205"/>
      <c r="E176" s="204"/>
      <c r="F176" s="61"/>
      <c r="G176" s="223">
        <v>43249</v>
      </c>
      <c r="H176" s="224">
        <v>7692397.0599999996</v>
      </c>
      <c r="I176" s="224">
        <v>6538537.5</v>
      </c>
      <c r="J176" s="61" t="s">
        <v>42</v>
      </c>
      <c r="K176" s="62"/>
      <c r="L176" s="70"/>
      <c r="M176" s="63"/>
      <c r="N176" s="62"/>
      <c r="O176" s="59"/>
      <c r="P176" s="59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68"/>
      <c r="AF176" s="169"/>
      <c r="AG176" s="169"/>
      <c r="AH176" s="169"/>
      <c r="AI176" s="169"/>
      <c r="AJ176" s="169"/>
      <c r="AK176" s="169"/>
      <c r="AL176" s="170"/>
      <c r="AO176" s="9"/>
      <c r="AP176" s="10"/>
      <c r="AQ176" s="9"/>
    </row>
    <row r="177" spans="1:43" s="5" customFormat="1" ht="26.25" customHeight="1" thickBot="1" x14ac:dyDescent="0.3">
      <c r="A177" s="15">
        <v>5</v>
      </c>
      <c r="B177" s="222">
        <v>115599</v>
      </c>
      <c r="C177" s="221" t="s">
        <v>66</v>
      </c>
      <c r="D177" s="205"/>
      <c r="E177" s="205"/>
      <c r="F177" s="61"/>
      <c r="G177" s="223">
        <v>43256</v>
      </c>
      <c r="H177" s="224">
        <v>217744.91</v>
      </c>
      <c r="I177" s="224">
        <v>102478.73</v>
      </c>
      <c r="J177" s="61" t="s">
        <v>42</v>
      </c>
      <c r="K177" s="62"/>
      <c r="L177" s="70"/>
      <c r="M177" s="63"/>
      <c r="N177" s="62"/>
      <c r="O177" s="59"/>
      <c r="P177" s="59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68"/>
      <c r="AF177" s="169"/>
      <c r="AG177" s="169"/>
      <c r="AH177" s="169"/>
      <c r="AI177" s="169"/>
      <c r="AJ177" s="169"/>
      <c r="AK177" s="169"/>
      <c r="AL177" s="170"/>
      <c r="AO177" s="9"/>
      <c r="AP177" s="10"/>
      <c r="AQ177" s="9"/>
    </row>
    <row r="178" spans="1:43" s="5" customFormat="1" ht="26.25" customHeight="1" thickBot="1" x14ac:dyDescent="0.3">
      <c r="A178" s="15">
        <v>6</v>
      </c>
      <c r="B178" s="222">
        <v>115876</v>
      </c>
      <c r="C178" s="221" t="s">
        <v>66</v>
      </c>
      <c r="D178" s="205"/>
      <c r="E178" s="204"/>
      <c r="F178" s="61"/>
      <c r="G178" s="223">
        <v>43256</v>
      </c>
      <c r="H178" s="224">
        <v>152457.5</v>
      </c>
      <c r="I178" s="224">
        <v>101246</v>
      </c>
      <c r="J178" s="61" t="s">
        <v>42</v>
      </c>
      <c r="K178" s="62"/>
      <c r="L178" s="70"/>
      <c r="M178" s="63"/>
      <c r="N178" s="62"/>
      <c r="O178" s="59"/>
      <c r="P178" s="59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68"/>
      <c r="AF178" s="169"/>
      <c r="AG178" s="169"/>
      <c r="AH178" s="169"/>
      <c r="AI178" s="169"/>
      <c r="AJ178" s="169"/>
      <c r="AK178" s="169"/>
      <c r="AL178" s="170"/>
      <c r="AO178" s="9"/>
      <c r="AP178" s="10"/>
      <c r="AQ178" s="9"/>
    </row>
    <row r="179" spans="1:43" s="5" customFormat="1" ht="26.25" customHeight="1" thickBot="1" x14ac:dyDescent="0.3">
      <c r="A179" s="15">
        <v>7</v>
      </c>
      <c r="B179" s="222">
        <v>116428</v>
      </c>
      <c r="C179" s="221" t="s">
        <v>67</v>
      </c>
      <c r="D179" s="205"/>
      <c r="E179" s="204"/>
      <c r="F179" s="61"/>
      <c r="G179" s="223">
        <v>43258</v>
      </c>
      <c r="H179" s="224">
        <v>178609</v>
      </c>
      <c r="I179" s="224">
        <v>126613.24</v>
      </c>
      <c r="J179" s="61" t="s">
        <v>42</v>
      </c>
      <c r="K179" s="62"/>
      <c r="L179" s="70"/>
      <c r="M179" s="63"/>
      <c r="N179" s="62"/>
      <c r="O179" s="59"/>
      <c r="P179" s="59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68"/>
      <c r="AF179" s="169"/>
      <c r="AG179" s="169"/>
      <c r="AH179" s="169"/>
      <c r="AI179" s="169"/>
      <c r="AJ179" s="169"/>
      <c r="AK179" s="169"/>
      <c r="AL179" s="170"/>
      <c r="AO179" s="9"/>
      <c r="AP179" s="10"/>
      <c r="AQ179" s="9"/>
    </row>
    <row r="180" spans="1:43" s="5" customFormat="1" ht="26.25" customHeight="1" thickBot="1" x14ac:dyDescent="0.3">
      <c r="A180" s="15">
        <v>8</v>
      </c>
      <c r="B180" s="222">
        <v>115806</v>
      </c>
      <c r="C180" s="221" t="s">
        <v>68</v>
      </c>
      <c r="D180" s="205"/>
      <c r="E180" s="204"/>
      <c r="F180" s="61"/>
      <c r="G180" s="223">
        <v>43259</v>
      </c>
      <c r="H180" s="224">
        <v>392261</v>
      </c>
      <c r="I180" s="224">
        <v>188285.28</v>
      </c>
      <c r="J180" s="61" t="s">
        <v>42</v>
      </c>
      <c r="K180" s="62"/>
      <c r="L180" s="70"/>
      <c r="M180" s="63"/>
      <c r="N180" s="62"/>
      <c r="O180" s="59"/>
      <c r="P180" s="59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68"/>
      <c r="AF180" s="169"/>
      <c r="AG180" s="169"/>
      <c r="AH180" s="169"/>
      <c r="AI180" s="169"/>
      <c r="AJ180" s="169"/>
      <c r="AK180" s="169"/>
      <c r="AL180" s="170"/>
      <c r="AO180" s="9"/>
      <c r="AP180" s="10"/>
      <c r="AQ180" s="9"/>
    </row>
    <row r="181" spans="1:43" s="5" customFormat="1" ht="26.25" customHeight="1" thickBot="1" x14ac:dyDescent="0.3">
      <c r="A181" s="15">
        <v>9</v>
      </c>
      <c r="B181" s="222">
        <v>115560</v>
      </c>
      <c r="C181" s="221" t="s">
        <v>69</v>
      </c>
      <c r="D181" s="205"/>
      <c r="E181" s="204"/>
      <c r="F181" s="61"/>
      <c r="G181" s="223">
        <v>43264</v>
      </c>
      <c r="H181" s="224">
        <v>165906.32999999999</v>
      </c>
      <c r="I181" s="224">
        <v>96184.3</v>
      </c>
      <c r="J181" s="61" t="s">
        <v>42</v>
      </c>
      <c r="K181" s="206"/>
      <c r="L181" s="70"/>
      <c r="M181" s="63"/>
      <c r="N181" s="62"/>
      <c r="O181" s="59"/>
      <c r="P181" s="59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68"/>
      <c r="AF181" s="169"/>
      <c r="AG181" s="169"/>
      <c r="AH181" s="169"/>
      <c r="AI181" s="169"/>
      <c r="AJ181" s="169"/>
      <c r="AK181" s="169"/>
      <c r="AL181" s="170"/>
      <c r="AO181" s="9"/>
      <c r="AP181" s="10"/>
      <c r="AQ181" s="9"/>
    </row>
    <row r="182" spans="1:43" s="5" customFormat="1" ht="26.25" customHeight="1" thickBot="1" x14ac:dyDescent="0.3">
      <c r="A182" s="15">
        <v>10</v>
      </c>
      <c r="B182" s="222">
        <v>115878</v>
      </c>
      <c r="C182" s="221" t="s">
        <v>70</v>
      </c>
      <c r="D182" s="205"/>
      <c r="E182" s="204"/>
      <c r="F182" s="61"/>
      <c r="G182" s="223">
        <v>43264</v>
      </c>
      <c r="H182" s="224">
        <v>132283</v>
      </c>
      <c r="I182" s="224">
        <v>86563.66</v>
      </c>
      <c r="J182" s="61" t="s">
        <v>42</v>
      </c>
      <c r="K182" s="206"/>
      <c r="L182" s="70"/>
      <c r="M182" s="63"/>
      <c r="N182" s="62"/>
      <c r="O182" s="59"/>
      <c r="P182" s="59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68"/>
      <c r="AF182" s="169"/>
      <c r="AG182" s="169"/>
      <c r="AH182" s="169"/>
      <c r="AI182" s="169"/>
      <c r="AJ182" s="169"/>
      <c r="AK182" s="169"/>
      <c r="AL182" s="170"/>
      <c r="AO182" s="9"/>
      <c r="AP182" s="10"/>
      <c r="AQ182" s="9"/>
    </row>
    <row r="183" spans="1:43" s="5" customFormat="1" ht="26.25" customHeight="1" thickBot="1" x14ac:dyDescent="0.3">
      <c r="A183" s="15">
        <v>11</v>
      </c>
      <c r="B183" s="222">
        <v>115866</v>
      </c>
      <c r="C183" s="221" t="s">
        <v>69</v>
      </c>
      <c r="D183" s="205"/>
      <c r="E183" s="204"/>
      <c r="F183" s="61"/>
      <c r="G183" s="223">
        <v>43266</v>
      </c>
      <c r="H183" s="224">
        <v>411613.54</v>
      </c>
      <c r="I183" s="224">
        <v>188963.23</v>
      </c>
      <c r="J183" s="61" t="s">
        <v>42</v>
      </c>
      <c r="K183" s="62"/>
      <c r="L183" s="70"/>
      <c r="M183" s="63"/>
      <c r="N183" s="62"/>
      <c r="O183" s="59"/>
      <c r="P183" s="59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68"/>
      <c r="AF183" s="169"/>
      <c r="AG183" s="169"/>
      <c r="AH183" s="169"/>
      <c r="AI183" s="169"/>
      <c r="AJ183" s="169"/>
      <c r="AK183" s="169"/>
      <c r="AL183" s="170"/>
      <c r="AO183" s="9"/>
      <c r="AP183" s="10"/>
      <c r="AQ183" s="9"/>
    </row>
    <row r="184" spans="1:43" s="5" customFormat="1" ht="26.25" customHeight="1" thickBot="1" x14ac:dyDescent="0.3">
      <c r="A184" s="15">
        <v>12</v>
      </c>
      <c r="B184" s="222">
        <v>115686</v>
      </c>
      <c r="C184" s="221" t="s">
        <v>66</v>
      </c>
      <c r="D184" s="205"/>
      <c r="E184" s="204"/>
      <c r="F184" s="61"/>
      <c r="G184" s="223">
        <v>43269</v>
      </c>
      <c r="H184" s="224">
        <v>414751</v>
      </c>
      <c r="I184" s="224">
        <v>183942.13</v>
      </c>
      <c r="J184" s="61" t="s">
        <v>42</v>
      </c>
      <c r="K184" s="62"/>
      <c r="L184" s="70"/>
      <c r="M184" s="63"/>
      <c r="N184" s="62"/>
      <c r="O184" s="19"/>
      <c r="P184" s="19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68"/>
      <c r="AF184" s="169"/>
      <c r="AG184" s="169"/>
      <c r="AH184" s="169"/>
      <c r="AI184" s="169"/>
      <c r="AJ184" s="169"/>
      <c r="AK184" s="169"/>
      <c r="AL184" s="170"/>
      <c r="AO184" s="9"/>
      <c r="AP184" s="10"/>
      <c r="AQ184" s="9"/>
    </row>
    <row r="185" spans="1:43" s="5" customFormat="1" ht="26.25" customHeight="1" thickBot="1" x14ac:dyDescent="0.3">
      <c r="A185" s="15">
        <v>13</v>
      </c>
      <c r="B185" s="222">
        <v>116470</v>
      </c>
      <c r="C185" s="221" t="s">
        <v>69</v>
      </c>
      <c r="D185" s="205"/>
      <c r="E185" s="204"/>
      <c r="F185" s="61"/>
      <c r="G185" s="223">
        <v>43269</v>
      </c>
      <c r="H185" s="224">
        <v>529904</v>
      </c>
      <c r="I185" s="224">
        <v>149673.12</v>
      </c>
      <c r="J185" s="61" t="s">
        <v>42</v>
      </c>
      <c r="K185" s="62"/>
      <c r="L185" s="70"/>
      <c r="M185" s="63"/>
      <c r="N185" s="62"/>
      <c r="O185" s="19"/>
      <c r="P185" s="19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68"/>
      <c r="AF185" s="169"/>
      <c r="AG185" s="169"/>
      <c r="AH185" s="169"/>
      <c r="AI185" s="169"/>
      <c r="AJ185" s="169"/>
      <c r="AK185" s="169"/>
      <c r="AL185" s="170"/>
      <c r="AO185" s="9"/>
      <c r="AP185" s="10"/>
      <c r="AQ185" s="9"/>
    </row>
    <row r="186" spans="1:43" s="5" customFormat="1" ht="26.25" customHeight="1" thickBot="1" x14ac:dyDescent="0.3">
      <c r="A186" s="15">
        <v>14</v>
      </c>
      <c r="B186" s="222">
        <v>116150</v>
      </c>
      <c r="C186" s="221" t="s">
        <v>70</v>
      </c>
      <c r="D186" s="205"/>
      <c r="E186" s="204"/>
      <c r="F186" s="61"/>
      <c r="G186" s="223">
        <v>43270</v>
      </c>
      <c r="H186" s="224">
        <v>74576</v>
      </c>
      <c r="I186" s="224">
        <v>40768.18</v>
      </c>
      <c r="J186" s="61" t="s">
        <v>42</v>
      </c>
      <c r="K186" s="64"/>
      <c r="L186" s="70"/>
      <c r="M186" s="63"/>
      <c r="N186" s="62"/>
      <c r="O186" s="19"/>
      <c r="P186" s="19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68"/>
      <c r="AF186" s="169"/>
      <c r="AG186" s="169"/>
      <c r="AH186" s="169"/>
      <c r="AI186" s="169"/>
      <c r="AJ186" s="169"/>
      <c r="AK186" s="169"/>
      <c r="AL186" s="170"/>
      <c r="AO186" s="9"/>
      <c r="AP186" s="10"/>
      <c r="AQ186" s="9"/>
    </row>
    <row r="187" spans="1:43" s="5" customFormat="1" ht="26.25" customHeight="1" thickBot="1" x14ac:dyDescent="0.3">
      <c r="A187" s="15">
        <v>15</v>
      </c>
      <c r="B187" s="222">
        <v>116150</v>
      </c>
      <c r="C187" s="221" t="s">
        <v>67</v>
      </c>
      <c r="D187" s="205"/>
      <c r="E187" s="204"/>
      <c r="F187" s="61"/>
      <c r="G187" s="223">
        <v>43270</v>
      </c>
      <c r="H187" s="224">
        <v>197596</v>
      </c>
      <c r="I187" s="224">
        <v>108019.15</v>
      </c>
      <c r="J187" s="61" t="s">
        <v>42</v>
      </c>
      <c r="K187" s="64"/>
      <c r="L187" s="70"/>
      <c r="M187" s="63"/>
      <c r="N187" s="62"/>
      <c r="O187" s="19"/>
      <c r="P187" s="19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68"/>
      <c r="AF187" s="169"/>
      <c r="AG187" s="169"/>
      <c r="AH187" s="169"/>
      <c r="AI187" s="169"/>
      <c r="AJ187" s="169"/>
      <c r="AK187" s="169"/>
      <c r="AL187" s="170"/>
      <c r="AO187" s="9"/>
      <c r="AP187" s="10"/>
      <c r="AQ187" s="9"/>
    </row>
    <row r="188" spans="1:43" s="5" customFormat="1" ht="26.25" customHeight="1" thickBot="1" x14ac:dyDescent="0.3">
      <c r="A188" s="15">
        <v>16</v>
      </c>
      <c r="B188" s="222">
        <v>115854</v>
      </c>
      <c r="C188" s="221" t="s">
        <v>66</v>
      </c>
      <c r="D188" s="205"/>
      <c r="E188" s="204"/>
      <c r="F188" s="61"/>
      <c r="G188" s="223">
        <v>43271</v>
      </c>
      <c r="H188" s="224">
        <v>353995.01</v>
      </c>
      <c r="I188" s="224">
        <v>228718.86</v>
      </c>
      <c r="J188" s="61" t="s">
        <v>42</v>
      </c>
      <c r="K188" s="64"/>
      <c r="L188" s="70"/>
      <c r="M188" s="63"/>
      <c r="N188" s="64"/>
      <c r="O188" s="56"/>
      <c r="P188" s="19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68"/>
      <c r="AF188" s="169"/>
      <c r="AG188" s="169"/>
      <c r="AH188" s="169"/>
      <c r="AI188" s="169"/>
      <c r="AJ188" s="169"/>
      <c r="AK188" s="169"/>
      <c r="AL188" s="170"/>
      <c r="AO188" s="9"/>
      <c r="AP188" s="10"/>
      <c r="AQ188" s="9"/>
    </row>
    <row r="189" spans="1:43" s="5" customFormat="1" ht="26.25" customHeight="1" thickBot="1" x14ac:dyDescent="0.3">
      <c r="A189" s="15">
        <v>17</v>
      </c>
      <c r="B189" s="222">
        <v>115917</v>
      </c>
      <c r="C189" s="221" t="s">
        <v>68</v>
      </c>
      <c r="D189" s="205"/>
      <c r="E189" s="204"/>
      <c r="F189" s="61"/>
      <c r="G189" s="223">
        <v>43271</v>
      </c>
      <c r="H189" s="224">
        <v>70485</v>
      </c>
      <c r="I189" s="224">
        <v>47561.919999999998</v>
      </c>
      <c r="J189" s="61" t="s">
        <v>42</v>
      </c>
      <c r="K189" s="62"/>
      <c r="L189" s="70"/>
      <c r="M189" s="63"/>
      <c r="N189" s="64"/>
      <c r="O189" s="56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68"/>
      <c r="AF189" s="169"/>
      <c r="AG189" s="169"/>
      <c r="AH189" s="169"/>
      <c r="AI189" s="169"/>
      <c r="AJ189" s="169"/>
      <c r="AK189" s="169"/>
      <c r="AL189" s="170"/>
      <c r="AO189" s="9"/>
      <c r="AP189" s="10"/>
      <c r="AQ189" s="9"/>
    </row>
    <row r="190" spans="1:43" s="5" customFormat="1" ht="26.25" customHeight="1" thickBot="1" x14ac:dyDescent="0.3">
      <c r="A190" s="15">
        <v>18</v>
      </c>
      <c r="B190" s="222">
        <v>115622</v>
      </c>
      <c r="C190" s="221" t="s">
        <v>69</v>
      </c>
      <c r="D190" s="205"/>
      <c r="E190" s="204"/>
      <c r="F190" s="61"/>
      <c r="G190" s="223">
        <v>43272</v>
      </c>
      <c r="H190" s="224">
        <v>408767.99</v>
      </c>
      <c r="I190" s="224">
        <v>196920.39</v>
      </c>
      <c r="J190" s="61" t="s">
        <v>42</v>
      </c>
      <c r="K190" s="62"/>
      <c r="L190" s="70"/>
      <c r="M190" s="63"/>
      <c r="N190" s="64"/>
      <c r="O190" s="56"/>
      <c r="P190" s="19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68"/>
      <c r="AF190" s="169"/>
      <c r="AG190" s="169"/>
      <c r="AH190" s="169"/>
      <c r="AI190" s="169"/>
      <c r="AJ190" s="169"/>
      <c r="AK190" s="169"/>
      <c r="AL190" s="170"/>
      <c r="AO190" s="9"/>
      <c r="AP190" s="10"/>
      <c r="AQ190" s="9"/>
    </row>
    <row r="191" spans="1:43" s="5" customFormat="1" ht="26.25" customHeight="1" thickBot="1" x14ac:dyDescent="0.3">
      <c r="A191" s="15">
        <v>19</v>
      </c>
      <c r="B191" s="222">
        <v>115577</v>
      </c>
      <c r="C191" s="221" t="s">
        <v>63</v>
      </c>
      <c r="D191" s="205"/>
      <c r="E191" s="204"/>
      <c r="F191" s="61"/>
      <c r="G191" s="223">
        <v>43276</v>
      </c>
      <c r="H191" s="224">
        <v>333164.77</v>
      </c>
      <c r="I191" s="224">
        <v>188212.16</v>
      </c>
      <c r="J191" s="61" t="s">
        <v>42</v>
      </c>
      <c r="K191" s="62"/>
      <c r="L191" s="70"/>
      <c r="M191" s="63"/>
      <c r="N191" s="64"/>
      <c r="O191" s="56"/>
      <c r="P191" s="19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68"/>
      <c r="AF191" s="169"/>
      <c r="AG191" s="169"/>
      <c r="AH191" s="169"/>
      <c r="AI191" s="169"/>
      <c r="AJ191" s="169"/>
      <c r="AK191" s="169"/>
      <c r="AL191" s="170"/>
      <c r="AO191" s="9"/>
      <c r="AP191" s="10"/>
      <c r="AQ191" s="9"/>
    </row>
    <row r="192" spans="1:43" s="5" customFormat="1" ht="26.25" customHeight="1" thickBot="1" x14ac:dyDescent="0.3">
      <c r="A192" s="15">
        <v>20</v>
      </c>
      <c r="B192" s="222">
        <v>115683</v>
      </c>
      <c r="C192" s="221" t="s">
        <v>70</v>
      </c>
      <c r="D192" s="205"/>
      <c r="E192" s="204"/>
      <c r="F192" s="61"/>
      <c r="G192" s="223">
        <v>43277</v>
      </c>
      <c r="H192" s="224">
        <v>322478.75</v>
      </c>
      <c r="I192" s="224">
        <v>171022.17</v>
      </c>
      <c r="J192" s="61" t="s">
        <v>42</v>
      </c>
      <c r="K192" s="64"/>
      <c r="L192" s="70"/>
      <c r="M192" s="63"/>
      <c r="N192" s="64"/>
      <c r="O192" s="56"/>
      <c r="P192" s="19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68"/>
      <c r="AF192" s="169"/>
      <c r="AG192" s="169"/>
      <c r="AH192" s="169"/>
      <c r="AI192" s="169"/>
      <c r="AJ192" s="169"/>
      <c r="AK192" s="169"/>
      <c r="AL192" s="170"/>
      <c r="AO192" s="9"/>
      <c r="AP192" s="10"/>
      <c r="AQ192" s="9"/>
    </row>
    <row r="193" spans="1:43" s="5" customFormat="1" ht="26.25" customHeight="1" thickBot="1" x14ac:dyDescent="0.3">
      <c r="A193" s="15">
        <v>21</v>
      </c>
      <c r="B193" s="222">
        <v>115714</v>
      </c>
      <c r="C193" s="221" t="s">
        <v>69</v>
      </c>
      <c r="D193" s="205"/>
      <c r="E193" s="204"/>
      <c r="F193" s="61"/>
      <c r="G193" s="223">
        <v>43277</v>
      </c>
      <c r="H193" s="224">
        <v>164866</v>
      </c>
      <c r="I193" s="224">
        <v>87027.42</v>
      </c>
      <c r="J193" s="61" t="s">
        <v>42</v>
      </c>
      <c r="K193" s="64"/>
      <c r="L193" s="70"/>
      <c r="M193" s="63"/>
      <c r="N193" s="64"/>
      <c r="O193" s="56"/>
      <c r="P193" s="19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68"/>
      <c r="AF193" s="169"/>
      <c r="AG193" s="169"/>
      <c r="AH193" s="169"/>
      <c r="AI193" s="169"/>
      <c r="AJ193" s="169"/>
      <c r="AK193" s="169"/>
      <c r="AL193" s="170"/>
      <c r="AO193" s="9"/>
      <c r="AP193" s="10"/>
      <c r="AQ193" s="9"/>
    </row>
    <row r="194" spans="1:43" s="5" customFormat="1" ht="26.25" customHeight="1" thickBot="1" x14ac:dyDescent="0.3">
      <c r="A194" s="15">
        <v>22</v>
      </c>
      <c r="B194" s="222">
        <v>119052</v>
      </c>
      <c r="C194" s="221" t="s">
        <v>69</v>
      </c>
      <c r="D194" s="205"/>
      <c r="E194" s="204"/>
      <c r="F194" s="61"/>
      <c r="G194" s="223">
        <v>43277</v>
      </c>
      <c r="H194" s="224">
        <v>456234.08</v>
      </c>
      <c r="I194" s="224">
        <v>245973.99</v>
      </c>
      <c r="J194" s="61" t="s">
        <v>42</v>
      </c>
      <c r="K194" s="64"/>
      <c r="L194" s="70"/>
      <c r="M194" s="63"/>
      <c r="N194" s="64"/>
      <c r="O194" s="56"/>
      <c r="P194" s="19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68"/>
      <c r="AF194" s="169"/>
      <c r="AG194" s="169"/>
      <c r="AH194" s="169"/>
      <c r="AI194" s="169"/>
      <c r="AJ194" s="169"/>
      <c r="AK194" s="169"/>
      <c r="AL194" s="170"/>
      <c r="AO194" s="9"/>
      <c r="AP194" s="10"/>
      <c r="AQ194" s="9"/>
    </row>
    <row r="195" spans="1:43" s="5" customFormat="1" ht="26.25" customHeight="1" thickBot="1" x14ac:dyDescent="0.3">
      <c r="A195" s="15">
        <v>23</v>
      </c>
      <c r="B195" s="222">
        <v>116086</v>
      </c>
      <c r="C195" s="221" t="s">
        <v>69</v>
      </c>
      <c r="D195" s="205"/>
      <c r="E195" s="204"/>
      <c r="F195" s="61"/>
      <c r="G195" s="223">
        <v>43278</v>
      </c>
      <c r="H195" s="224">
        <v>615639.69999999995</v>
      </c>
      <c r="I195" s="224">
        <v>384672.24</v>
      </c>
      <c r="J195" s="61" t="s">
        <v>42</v>
      </c>
      <c r="K195" s="62"/>
      <c r="L195" s="70"/>
      <c r="M195" s="63"/>
      <c r="N195" s="64"/>
      <c r="O195" s="56"/>
      <c r="P195" s="59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68"/>
      <c r="AF195" s="169"/>
      <c r="AG195" s="169"/>
      <c r="AH195" s="169"/>
      <c r="AI195" s="169"/>
      <c r="AJ195" s="169"/>
      <c r="AK195" s="169"/>
      <c r="AL195" s="170"/>
      <c r="AO195" s="9"/>
      <c r="AP195" s="10"/>
      <c r="AQ195" s="9"/>
    </row>
    <row r="196" spans="1:43" s="5" customFormat="1" ht="26.25" customHeight="1" thickBot="1" x14ac:dyDescent="0.3">
      <c r="A196" s="15">
        <v>24</v>
      </c>
      <c r="B196" s="222">
        <v>115970</v>
      </c>
      <c r="C196" s="221" t="s">
        <v>66</v>
      </c>
      <c r="D196" s="205"/>
      <c r="E196" s="204"/>
      <c r="F196" s="61"/>
      <c r="G196" s="223">
        <v>43280</v>
      </c>
      <c r="H196" s="224">
        <v>142897.5</v>
      </c>
      <c r="I196" s="224">
        <v>82057.725000000006</v>
      </c>
      <c r="J196" s="61" t="s">
        <v>42</v>
      </c>
      <c r="K196" s="62"/>
      <c r="L196" s="70"/>
      <c r="M196" s="63"/>
      <c r="N196" s="64"/>
      <c r="O196" s="56"/>
      <c r="P196" s="59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68"/>
      <c r="AF196" s="169"/>
      <c r="AG196" s="169"/>
      <c r="AH196" s="169"/>
      <c r="AI196" s="169"/>
      <c r="AJ196" s="169"/>
      <c r="AK196" s="169"/>
      <c r="AL196" s="170"/>
      <c r="AO196" s="9"/>
      <c r="AP196" s="10"/>
      <c r="AQ196" s="9"/>
    </row>
    <row r="197" spans="1:43" s="5" customFormat="1" ht="26.25" customHeight="1" thickBot="1" x14ac:dyDescent="0.3">
      <c r="A197" s="15">
        <v>25</v>
      </c>
      <c r="B197" s="222">
        <v>117293</v>
      </c>
      <c r="C197" s="221" t="s">
        <v>69</v>
      </c>
      <c r="D197" s="205"/>
      <c r="E197" s="204"/>
      <c r="F197" s="61"/>
      <c r="G197" s="223">
        <v>43280</v>
      </c>
      <c r="H197" s="224">
        <v>557475.36</v>
      </c>
      <c r="I197" s="224">
        <v>347523.69</v>
      </c>
      <c r="J197" s="61" t="s">
        <v>42</v>
      </c>
      <c r="K197" s="62"/>
      <c r="L197" s="70"/>
      <c r="M197" s="63"/>
      <c r="N197" s="64"/>
      <c r="O197" s="56"/>
      <c r="P197" s="59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68"/>
      <c r="AF197" s="169"/>
      <c r="AG197" s="169"/>
      <c r="AH197" s="169"/>
      <c r="AI197" s="169"/>
      <c r="AJ197" s="169"/>
      <c r="AK197" s="169"/>
      <c r="AL197" s="170"/>
      <c r="AO197" s="9"/>
      <c r="AP197" s="10"/>
      <c r="AQ197" s="9"/>
    </row>
    <row r="198" spans="1:43" s="5" customFormat="1" ht="26.25" customHeight="1" thickBot="1" x14ac:dyDescent="0.3">
      <c r="A198" s="15">
        <v>26</v>
      </c>
      <c r="B198" s="222">
        <v>115654</v>
      </c>
      <c r="C198" s="221" t="s">
        <v>71</v>
      </c>
      <c r="D198" s="205"/>
      <c r="E198" s="204"/>
      <c r="F198" s="61"/>
      <c r="G198" s="223">
        <v>43283</v>
      </c>
      <c r="H198" s="224">
        <v>32832</v>
      </c>
      <c r="I198" s="224">
        <v>22325.759999999998</v>
      </c>
      <c r="J198" s="61" t="s">
        <v>42</v>
      </c>
      <c r="K198" s="62"/>
      <c r="L198" s="70"/>
      <c r="M198" s="63"/>
      <c r="N198" s="64"/>
      <c r="O198" s="56"/>
      <c r="P198" s="59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68"/>
      <c r="AF198" s="169"/>
      <c r="AG198" s="169"/>
      <c r="AH198" s="169"/>
      <c r="AI198" s="169"/>
      <c r="AJ198" s="169"/>
      <c r="AK198" s="169"/>
      <c r="AL198" s="170"/>
      <c r="AO198" s="9"/>
      <c r="AP198" s="10"/>
      <c r="AQ198" s="9"/>
    </row>
    <row r="199" spans="1:43" s="5" customFormat="1" ht="26.25" customHeight="1" thickBot="1" x14ac:dyDescent="0.3">
      <c r="A199" s="15">
        <v>27</v>
      </c>
      <c r="B199" s="222">
        <v>115916</v>
      </c>
      <c r="C199" s="221" t="s">
        <v>70</v>
      </c>
      <c r="D199" s="205"/>
      <c r="E199" s="204"/>
      <c r="F199" s="61"/>
      <c r="G199" s="223">
        <v>43283</v>
      </c>
      <c r="H199" s="224">
        <v>191337</v>
      </c>
      <c r="I199" s="224">
        <v>91841.76</v>
      </c>
      <c r="J199" s="61" t="s">
        <v>42</v>
      </c>
      <c r="K199" s="62"/>
      <c r="L199" s="70"/>
      <c r="M199" s="63"/>
      <c r="N199" s="64"/>
      <c r="O199" s="56"/>
      <c r="P199" s="59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68"/>
      <c r="AF199" s="169"/>
      <c r="AG199" s="169"/>
      <c r="AH199" s="169"/>
      <c r="AI199" s="169"/>
      <c r="AJ199" s="169"/>
      <c r="AK199" s="169"/>
      <c r="AL199" s="170"/>
      <c r="AO199" s="9"/>
      <c r="AP199" s="10"/>
      <c r="AQ199" s="9"/>
    </row>
    <row r="200" spans="1:43" s="5" customFormat="1" ht="26.25" customHeight="1" thickBot="1" x14ac:dyDescent="0.3">
      <c r="A200" s="15">
        <v>28</v>
      </c>
      <c r="B200" s="222">
        <v>116017</v>
      </c>
      <c r="C200" s="221" t="s">
        <v>71</v>
      </c>
      <c r="D200" s="205"/>
      <c r="E200" s="204"/>
      <c r="F200" s="61"/>
      <c r="G200" s="223">
        <v>43283</v>
      </c>
      <c r="H200" s="224">
        <v>436346</v>
      </c>
      <c r="I200" s="224">
        <v>280675.78000000003</v>
      </c>
      <c r="J200" s="61" t="s">
        <v>42</v>
      </c>
      <c r="K200" s="62"/>
      <c r="L200" s="70"/>
      <c r="M200" s="63"/>
      <c r="N200" s="64"/>
      <c r="O200" s="56"/>
      <c r="P200" s="59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68"/>
      <c r="AF200" s="169"/>
      <c r="AG200" s="169"/>
      <c r="AH200" s="169"/>
      <c r="AI200" s="169"/>
      <c r="AJ200" s="169"/>
      <c r="AK200" s="169"/>
      <c r="AL200" s="170"/>
      <c r="AO200" s="9"/>
      <c r="AP200" s="10"/>
      <c r="AQ200" s="9"/>
    </row>
    <row r="201" spans="1:43" s="5" customFormat="1" ht="26.25" customHeight="1" thickBot="1" x14ac:dyDescent="0.3">
      <c r="A201" s="15">
        <v>29</v>
      </c>
      <c r="B201" s="222">
        <v>118785</v>
      </c>
      <c r="C201" s="221" t="s">
        <v>66</v>
      </c>
      <c r="D201" s="205"/>
      <c r="E201" s="204"/>
      <c r="F201" s="61"/>
      <c r="G201" s="223">
        <v>43283</v>
      </c>
      <c r="H201" s="224">
        <v>457956</v>
      </c>
      <c r="I201" s="224">
        <v>261665.11</v>
      </c>
      <c r="J201" s="61" t="s">
        <v>42</v>
      </c>
      <c r="K201" s="62"/>
      <c r="L201" s="70"/>
      <c r="M201" s="63"/>
      <c r="N201" s="64"/>
      <c r="O201" s="56"/>
      <c r="P201" s="59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68"/>
      <c r="AF201" s="169"/>
      <c r="AG201" s="169"/>
      <c r="AH201" s="169"/>
      <c r="AI201" s="169"/>
      <c r="AJ201" s="169"/>
      <c r="AK201" s="169"/>
      <c r="AL201" s="170"/>
      <c r="AO201" s="9"/>
      <c r="AP201" s="10"/>
      <c r="AQ201" s="9"/>
    </row>
    <row r="202" spans="1:43" s="5" customFormat="1" ht="26.25" customHeight="1" thickBot="1" x14ac:dyDescent="0.3">
      <c r="A202" s="15">
        <v>30</v>
      </c>
      <c r="B202" s="222">
        <v>115788</v>
      </c>
      <c r="C202" s="221" t="s">
        <v>71</v>
      </c>
      <c r="D202" s="205"/>
      <c r="E202" s="204"/>
      <c r="F202" s="61"/>
      <c r="G202" s="223">
        <v>43284</v>
      </c>
      <c r="H202" s="224">
        <v>96539.48</v>
      </c>
      <c r="I202" s="224">
        <v>64582.17</v>
      </c>
      <c r="J202" s="61" t="s">
        <v>42</v>
      </c>
      <c r="K202" s="62"/>
      <c r="L202" s="70"/>
      <c r="M202" s="63"/>
      <c r="N202" s="64"/>
      <c r="O202" s="56"/>
      <c r="P202" s="59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68"/>
      <c r="AF202" s="169"/>
      <c r="AG202" s="169"/>
      <c r="AH202" s="169"/>
      <c r="AI202" s="169"/>
      <c r="AJ202" s="169"/>
      <c r="AK202" s="169"/>
      <c r="AL202" s="170"/>
      <c r="AO202" s="9"/>
      <c r="AP202" s="10"/>
      <c r="AQ202" s="9"/>
    </row>
    <row r="203" spans="1:43" s="5" customFormat="1" ht="26.25" customHeight="1" thickBot="1" x14ac:dyDescent="0.3">
      <c r="A203" s="15">
        <v>31</v>
      </c>
      <c r="B203" s="222">
        <v>118302</v>
      </c>
      <c r="C203" s="221" t="s">
        <v>71</v>
      </c>
      <c r="D203" s="205"/>
      <c r="E203" s="204"/>
      <c r="F203" s="61"/>
      <c r="G203" s="223">
        <v>43284</v>
      </c>
      <c r="H203" s="224">
        <v>120823.09</v>
      </c>
      <c r="I203" s="224">
        <v>66376.92</v>
      </c>
      <c r="J203" s="61" t="s">
        <v>42</v>
      </c>
      <c r="K203" s="62"/>
      <c r="L203" s="70"/>
      <c r="M203" s="63"/>
      <c r="N203" s="64"/>
      <c r="O203" s="56"/>
      <c r="P203" s="59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68"/>
      <c r="AF203" s="169"/>
      <c r="AG203" s="169"/>
      <c r="AH203" s="169"/>
      <c r="AI203" s="169"/>
      <c r="AJ203" s="169"/>
      <c r="AK203" s="169"/>
      <c r="AL203" s="170"/>
      <c r="AO203" s="9"/>
      <c r="AP203" s="10"/>
      <c r="AQ203" s="9"/>
    </row>
    <row r="204" spans="1:43" s="5" customFormat="1" ht="26.25" customHeight="1" thickBot="1" x14ac:dyDescent="0.3">
      <c r="A204" s="15">
        <v>32</v>
      </c>
      <c r="B204" s="222">
        <v>115676</v>
      </c>
      <c r="C204" s="221" t="s">
        <v>64</v>
      </c>
      <c r="D204" s="205"/>
      <c r="E204" s="204"/>
      <c r="F204" s="61"/>
      <c r="G204" s="146"/>
      <c r="H204" s="147"/>
      <c r="I204" s="204"/>
      <c r="J204" s="61"/>
      <c r="K204" s="223">
        <v>43272</v>
      </c>
      <c r="L204" s="224">
        <v>731447.36</v>
      </c>
      <c r="M204" s="224">
        <v>435211.18</v>
      </c>
      <c r="N204" s="61" t="s">
        <v>42</v>
      </c>
      <c r="O204" s="56"/>
      <c r="P204" s="59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68"/>
      <c r="AF204" s="169"/>
      <c r="AG204" s="169"/>
      <c r="AH204" s="169"/>
      <c r="AI204" s="169"/>
      <c r="AJ204" s="169"/>
      <c r="AK204" s="169"/>
      <c r="AL204" s="170"/>
      <c r="AO204" s="9"/>
      <c r="AP204" s="10"/>
      <c r="AQ204" s="9"/>
    </row>
    <row r="205" spans="1:43" s="5" customFormat="1" ht="26.25" customHeight="1" thickBot="1" x14ac:dyDescent="0.3">
      <c r="A205" s="15">
        <v>33</v>
      </c>
      <c r="B205" s="222">
        <v>116428</v>
      </c>
      <c r="C205" s="221" t="s">
        <v>65</v>
      </c>
      <c r="D205" s="205"/>
      <c r="E205" s="204"/>
      <c r="F205" s="61"/>
      <c r="G205" s="146"/>
      <c r="H205" s="147"/>
      <c r="I205" s="204"/>
      <c r="J205" s="61"/>
      <c r="K205" s="223">
        <v>43273</v>
      </c>
      <c r="L205" s="224">
        <v>305756.84000000003</v>
      </c>
      <c r="M205" s="224">
        <v>163415.98000000001</v>
      </c>
      <c r="N205" s="61" t="s">
        <v>42</v>
      </c>
      <c r="O205" s="56"/>
      <c r="P205" s="59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68"/>
      <c r="AF205" s="169"/>
      <c r="AG205" s="169"/>
      <c r="AH205" s="169"/>
      <c r="AI205" s="169"/>
      <c r="AJ205" s="169"/>
      <c r="AK205" s="169"/>
      <c r="AL205" s="170"/>
      <c r="AO205" s="9"/>
      <c r="AP205" s="10"/>
      <c r="AQ205" s="9"/>
    </row>
    <row r="206" spans="1:43" s="5" customFormat="1" ht="26.25" customHeight="1" thickBot="1" x14ac:dyDescent="0.3">
      <c r="A206" s="15">
        <v>34</v>
      </c>
      <c r="B206" s="222">
        <v>115599</v>
      </c>
      <c r="C206" s="221" t="s">
        <v>65</v>
      </c>
      <c r="D206" s="205"/>
      <c r="E206" s="204"/>
      <c r="F206" s="61"/>
      <c r="G206" s="146"/>
      <c r="H206" s="147"/>
      <c r="I206" s="204"/>
      <c r="J206" s="61"/>
      <c r="K206" s="223">
        <v>43276</v>
      </c>
      <c r="L206" s="224">
        <v>66800</v>
      </c>
      <c r="M206" s="224">
        <v>25551</v>
      </c>
      <c r="N206" s="61" t="s">
        <v>42</v>
      </c>
      <c r="O206" s="56"/>
      <c r="P206" s="59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68"/>
      <c r="AF206" s="169"/>
      <c r="AG206" s="169"/>
      <c r="AH206" s="169"/>
      <c r="AI206" s="169"/>
      <c r="AJ206" s="169"/>
      <c r="AK206" s="169"/>
      <c r="AL206" s="170"/>
      <c r="AO206" s="9"/>
      <c r="AP206" s="10"/>
      <c r="AQ206" s="9"/>
    </row>
    <row r="207" spans="1:43" s="5" customFormat="1" ht="26.25" customHeight="1" thickBot="1" x14ac:dyDescent="0.3">
      <c r="A207" s="15">
        <v>35</v>
      </c>
      <c r="B207" s="222">
        <v>115897</v>
      </c>
      <c r="C207" s="221" t="s">
        <v>65</v>
      </c>
      <c r="D207" s="205"/>
      <c r="E207" s="204"/>
      <c r="F207" s="61"/>
      <c r="G207" s="146"/>
      <c r="H207" s="147"/>
      <c r="I207" s="204"/>
      <c r="J207" s="61"/>
      <c r="K207" s="223">
        <v>43276</v>
      </c>
      <c r="L207" s="224">
        <v>1038609.65</v>
      </c>
      <c r="M207" s="224">
        <v>735387.56</v>
      </c>
      <c r="N207" s="61" t="s">
        <v>42</v>
      </c>
      <c r="O207" s="56"/>
      <c r="P207" s="59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68"/>
      <c r="AF207" s="169"/>
      <c r="AG207" s="169"/>
      <c r="AH207" s="169"/>
      <c r="AI207" s="169"/>
      <c r="AJ207" s="169"/>
      <c r="AK207" s="169"/>
      <c r="AL207" s="170"/>
      <c r="AO207" s="9"/>
      <c r="AP207" s="10"/>
      <c r="AQ207" s="9"/>
    </row>
    <row r="208" spans="1:43" s="5" customFormat="1" ht="26.25" customHeight="1" thickBot="1" x14ac:dyDescent="0.3">
      <c r="A208" s="15">
        <v>36</v>
      </c>
      <c r="B208" s="222">
        <v>115793</v>
      </c>
      <c r="C208" s="221" t="s">
        <v>65</v>
      </c>
      <c r="D208" s="205"/>
      <c r="E208" s="204"/>
      <c r="F208" s="61"/>
      <c r="G208" s="146"/>
      <c r="H208" s="147"/>
      <c r="I208" s="204"/>
      <c r="J208" s="61"/>
      <c r="K208" s="223">
        <v>43283</v>
      </c>
      <c r="L208" s="224">
        <v>2285827</v>
      </c>
      <c r="M208" s="224">
        <v>1371498.97</v>
      </c>
      <c r="N208" s="61" t="s">
        <v>42</v>
      </c>
      <c r="O208" s="56"/>
      <c r="P208" s="59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68"/>
      <c r="AF208" s="169"/>
      <c r="AG208" s="169"/>
      <c r="AH208" s="169"/>
      <c r="AI208" s="169"/>
      <c r="AJ208" s="169"/>
      <c r="AK208" s="169"/>
      <c r="AL208" s="170"/>
      <c r="AO208" s="9"/>
      <c r="AP208" s="10"/>
      <c r="AQ208" s="9"/>
    </row>
    <row r="209" spans="1:43" s="5" customFormat="1" ht="32.25" thickBot="1" x14ac:dyDescent="0.3">
      <c r="A209" s="15"/>
      <c r="B209" s="39" t="s">
        <v>34</v>
      </c>
      <c r="C209" s="51"/>
      <c r="D209" s="40"/>
      <c r="E209" s="41">
        <f>E172+E58</f>
        <v>2102727.94</v>
      </c>
      <c r="F209" s="41"/>
      <c r="G209" s="41"/>
      <c r="H209" s="41">
        <f>H172+H58</f>
        <v>65933538.719999984</v>
      </c>
      <c r="I209" s="41">
        <f>I172+I58</f>
        <v>51570309.335000008</v>
      </c>
      <c r="J209" s="41"/>
      <c r="K209" s="41"/>
      <c r="L209" s="41">
        <f>L172+L58</f>
        <v>4851840.8499999996</v>
      </c>
      <c r="M209" s="41">
        <f>M172+M58</f>
        <v>3063565.8500000006</v>
      </c>
      <c r="N209" s="41"/>
      <c r="O209" s="22"/>
      <c r="P209" s="38">
        <f>P13</f>
        <v>1744128.0499999998</v>
      </c>
      <c r="Q209" s="41"/>
      <c r="R209" s="41">
        <f>R13</f>
        <v>0</v>
      </c>
      <c r="S209" s="41"/>
      <c r="T209" s="41">
        <f>T13</f>
        <v>23362857.610000003</v>
      </c>
      <c r="U209" s="42">
        <f>U13</f>
        <v>19771198.299999997</v>
      </c>
      <c r="V209" s="42"/>
      <c r="W209" s="42">
        <f>W13</f>
        <v>0</v>
      </c>
      <c r="X209" s="42">
        <f>X13</f>
        <v>0</v>
      </c>
      <c r="Y209" s="42"/>
      <c r="Z209" s="42">
        <f>Z13</f>
        <v>1803008.84</v>
      </c>
      <c r="AA209" s="42">
        <f>AA13</f>
        <v>1773774.84</v>
      </c>
      <c r="AB209" s="40"/>
      <c r="AC209" s="40">
        <f>AC13</f>
        <v>0</v>
      </c>
      <c r="AD209" s="40">
        <f>AD13</f>
        <v>0</v>
      </c>
      <c r="AE209" s="43">
        <f>AE172+AE58+AE13</f>
        <v>17</v>
      </c>
      <c r="AF209" s="43">
        <f>AF172+AF58+AF13</f>
        <v>3846855.9899999998</v>
      </c>
      <c r="AG209" s="43">
        <f>AG172+AG58+AG13</f>
        <v>162</v>
      </c>
      <c r="AH209" s="43">
        <f>AH172+AH58+AH13</f>
        <v>71341507.635000005</v>
      </c>
      <c r="AI209" s="43">
        <f>AI172+AI58+AI13</f>
        <v>14</v>
      </c>
      <c r="AJ209" s="43">
        <f>AJ172+AJ58+AJ13</f>
        <v>4837340.6900000004</v>
      </c>
      <c r="AK209" s="43">
        <f>AK172+AK58+AK13</f>
        <v>193</v>
      </c>
      <c r="AL209" s="43">
        <f>AL172+AL58+AL13</f>
        <v>80025704.314999998</v>
      </c>
      <c r="AO209" s="9"/>
      <c r="AQ209" s="9"/>
    </row>
  </sheetData>
  <mergeCells count="57">
    <mergeCell ref="Q10:Q11"/>
    <mergeCell ref="S10:S11"/>
    <mergeCell ref="AC10:AD10"/>
    <mergeCell ref="W10:X10"/>
    <mergeCell ref="Y10:Y11"/>
    <mergeCell ref="B4:AL4"/>
    <mergeCell ref="B6:X6"/>
    <mergeCell ref="B7:B11"/>
    <mergeCell ref="AK7:AL9"/>
    <mergeCell ref="S8:X8"/>
    <mergeCell ref="T10:U10"/>
    <mergeCell ref="Y8:AD8"/>
    <mergeCell ref="AG8:AH9"/>
    <mergeCell ref="AI8:AJ9"/>
    <mergeCell ref="S9:U9"/>
    <mergeCell ref="V9:X9"/>
    <mergeCell ref="Y9:AA9"/>
    <mergeCell ref="O7:AD7"/>
    <mergeCell ref="P10:P11"/>
    <mergeCell ref="R10:R11"/>
    <mergeCell ref="AE8:AF9"/>
    <mergeCell ref="B5:AL5"/>
    <mergeCell ref="AG10:AG11"/>
    <mergeCell ref="AB9:AD9"/>
    <mergeCell ref="AL10:AL11"/>
    <mergeCell ref="AK10:AK11"/>
    <mergeCell ref="Z10:AA10"/>
    <mergeCell ref="AB10:AB11"/>
    <mergeCell ref="AH10:AH11"/>
    <mergeCell ref="V10:V11"/>
    <mergeCell ref="AE10:AE11"/>
    <mergeCell ref="AF10:AF11"/>
    <mergeCell ref="AE7:AJ7"/>
    <mergeCell ref="O8:R8"/>
    <mergeCell ref="O9:P9"/>
    <mergeCell ref="Q9:R9"/>
    <mergeCell ref="O10:O11"/>
    <mergeCell ref="AE14:AL57"/>
    <mergeCell ref="AE59:AL171"/>
    <mergeCell ref="AE173:AL208"/>
    <mergeCell ref="AI10:AI11"/>
    <mergeCell ref="AJ10:AJ11"/>
    <mergeCell ref="A7:A11"/>
    <mergeCell ref="C7:C11"/>
    <mergeCell ref="F10:F11"/>
    <mergeCell ref="J10:J11"/>
    <mergeCell ref="N10:N11"/>
    <mergeCell ref="D8:F9"/>
    <mergeCell ref="G8:J9"/>
    <mergeCell ref="K8:N9"/>
    <mergeCell ref="G10:G11"/>
    <mergeCell ref="D10:D11"/>
    <mergeCell ref="E10:E11"/>
    <mergeCell ref="H10:I10"/>
    <mergeCell ref="K10:K11"/>
    <mergeCell ref="L10:M10"/>
    <mergeCell ref="D7:N7"/>
  </mergeCells>
  <pageMargins left="0.7" right="0.7" top="0.75" bottom="0.75" header="0.3" footer="0.3"/>
  <pageSetup paperSize="8" scale="55" fitToHeight="0" orientation="landscape" r:id="rId1"/>
  <ignoredErrors>
    <ignoredError sqref="Z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2.75" x14ac:dyDescent="0.2"/>
  <cols>
    <col min="5" max="5" width="9.140625" customWidth="1"/>
    <col min="7" max="8" width="9.140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</vt:lpstr>
      <vt:lpstr>Sheet1</vt:lpstr>
      <vt:lpstr>PO!Print_Area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 Tritoiu</dc:creator>
  <cp:lastModifiedBy>admin</cp:lastModifiedBy>
  <cp:lastPrinted>2017-11-01T12:50:26Z</cp:lastPrinted>
  <dcterms:created xsi:type="dcterms:W3CDTF">2017-11-01T12:26:24Z</dcterms:created>
  <dcterms:modified xsi:type="dcterms:W3CDTF">2018-07-06T12:35:28Z</dcterms:modified>
</cp:coreProperties>
</file>