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comments26.xml" ContentType="application/vnd.openxmlformats-officedocument.spreadsheetml.comments+xml"/>
  <Default Extension="vml" ContentType="application/vnd.openxmlformats-officedocument.vmlDrawing"/>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2435" tabRatio="861" firstSheet="11" activeTab="14"/>
  </bookViews>
  <sheets>
    <sheet name="Pagina de garda" sheetId="1" r:id="rId1"/>
    <sheet name="7.1Chelt salariale" sheetId="2" r:id="rId2"/>
    <sheet name="Calcul salarii luna X " sheetId="3" r:id="rId3"/>
    <sheet name="Calcul salarii luna Y" sheetId="4" r:id="rId4"/>
    <sheet name="7.2a)Cheltuieli manag.proiect" sheetId="5" r:id="rId5"/>
    <sheet name="7.2b) Cheltuieli manag.proiect" sheetId="6" r:id="rId6"/>
    <sheet name="7.3 Chelt servicii" sheetId="7" r:id="rId7"/>
    <sheet name="7.4 Chelt deplasare" sheetId="8" r:id="rId8"/>
    <sheet name="7.5Chelt subventii-burse-premii" sheetId="9" r:id="rId9"/>
    <sheet name="7.6 Chelt taxe, ab. " sheetId="10" r:id="rId10"/>
    <sheet name="7.7 Chelt informare" sheetId="11" r:id="rId11"/>
    <sheet name="7.8 Chelt AF corporale" sheetId="12" r:id="rId12"/>
    <sheet name="7.9 Chelt AF necorporale" sheetId="13" r:id="rId13"/>
    <sheet name="7.10 Chelt de leasing" sheetId="14" r:id="rId14"/>
    <sheet name="7.11 Chelt generale admin" sheetId="15" r:id="rId15"/>
    <sheet name="7.12 Chelt cu inchirirea" sheetId="16" r:id="rId16"/>
    <sheet name="7.13 Chelt amortizare" sheetId="17" r:id="rId17"/>
    <sheet name="7.14 Chelt achiz.mijl transport" sheetId="18" r:id="rId18"/>
    <sheet name="8.Sit chelt eligibile" sheetId="19" r:id="rId19"/>
    <sheet name="9.Împărțire pe surse de finanaț" sheetId="20" r:id="rId20"/>
    <sheet name="10.Solicitare" sheetId="21" r:id="rId21"/>
    <sheet name="Formular timp de lucru" sheetId="22" r:id="rId22"/>
    <sheet name="1-Tabel calcul procent timp" sheetId="23" r:id="rId23"/>
    <sheet name="2a-Chelt cu AF si ObI-UI" sheetId="24" r:id="rId24"/>
    <sheet name="2b-Chelt cu AF si ObI-UC" sheetId="25" r:id="rId25"/>
    <sheet name="2c-Chelt cu FB si MC" sheetId="26" r:id="rId26"/>
    <sheet name="3-Ch cu mijl de transport" sheetId="27" r:id="rId27"/>
    <sheet name="Sheet1" sheetId="28" r:id="rId28"/>
  </sheets>
  <definedNames>
    <definedName name="_ftn1" localSheetId="1">'7.1Chelt salariale'!#REF!</definedName>
    <definedName name="_ftn2" localSheetId="1">'7.1Chelt salariale'!#REF!</definedName>
    <definedName name="_ftnref1" localSheetId="1">'7.1Chelt salariale'!#REF!</definedName>
    <definedName name="_ftnref2" localSheetId="1">'7.1Chelt salariale'!#REF!</definedName>
    <definedName name="Anul" localSheetId="4">'Formular timp de lucru'!#REF!</definedName>
    <definedName name="Anul">'Formular timp de lucru'!#REF!</definedName>
    <definedName name="Functii" localSheetId="4">'Formular timp de lucru'!#REF!</definedName>
    <definedName name="Functii">'Formular timp de lucru'!#REF!</definedName>
    <definedName name="Institutii" localSheetId="4">'Formular timp de lucru'!#REF!</definedName>
    <definedName name="Institutii">'Formular timp de lucru'!#REF!</definedName>
    <definedName name="Luna" localSheetId="4">'Formular timp de lucru'!#REF!</definedName>
    <definedName name="Luna">'Formular timp de lucru'!#REF!</definedName>
    <definedName name="luni">#REF!</definedName>
    <definedName name="lunib" localSheetId="14">#REF!</definedName>
    <definedName name="lunib" localSheetId="17">#REF!</definedName>
    <definedName name="lunib" localSheetId="4">#REF!</definedName>
    <definedName name="lunib" localSheetId="9">#REF!</definedName>
    <definedName name="lunib" localSheetId="11">#REF!</definedName>
    <definedName name="lunib">#REF!</definedName>
    <definedName name="personal">#REF!</definedName>
    <definedName name="_xlnm.Print_Area" localSheetId="20">'10.Solicitare'!$A$1:$N$43</definedName>
    <definedName name="_xlnm.Print_Area" localSheetId="25">'2c-Chelt cu FB si MC'!$A$1:$K$29</definedName>
    <definedName name="_xlnm.Print_Area" localSheetId="26">'3-Ch cu mijl de transport'!$A$1:$K$54</definedName>
    <definedName name="_xlnm.Print_Area" localSheetId="13">'7.10 Chelt de leasing'!$A$1:$P$18</definedName>
    <definedName name="_xlnm.Print_Area" localSheetId="14">'7.11 Chelt generale admin'!$A$1:$Q$83</definedName>
    <definedName name="_xlnm.Print_Area" localSheetId="15">'7.12 Chelt cu inchirirea'!$A$1:$Q$18</definedName>
    <definedName name="_xlnm.Print_Area" localSheetId="17">'7.14 Chelt achiz.mijl transport'!$A$1:$O$19</definedName>
    <definedName name="_xlnm.Print_Area" localSheetId="4">'7.2a)Cheltuieli manag.proiect'!$A$1:$S$130</definedName>
    <definedName name="_xlnm.Print_Area" localSheetId="5">'7.2b) Cheltuieli manag.proiect'!$A$1:$Q$128</definedName>
    <definedName name="_xlnm.Print_Area" localSheetId="6">'7.3 Chelt servicii'!$A$1:$O$16</definedName>
    <definedName name="_xlnm.Print_Area" localSheetId="7">'7.4 Chelt deplasare'!$A$1:$N$20</definedName>
    <definedName name="_xlnm.Print_Area" localSheetId="11">'7.8 Chelt AF corporale'!$A$1:$P$18</definedName>
    <definedName name="_xlnm.Print_Area" localSheetId="19">'9.Împărțire pe surse de finanaț'!$A$1:$E$27</definedName>
    <definedName name="_xlnm.Print_Area" localSheetId="2">'Calcul salarii luna X '!$A$1:$K$28</definedName>
    <definedName name="_xlnm.Print_Area" localSheetId="3">'Calcul salarii luna Y'!$A$1:$K$28</definedName>
    <definedName name="_xlnm.Print_Area" localSheetId="21">'Formular timp de lucru'!$A$1:$E$58</definedName>
    <definedName name="programe" localSheetId="4">'Formular timp de lucru'!#REF!</definedName>
    <definedName name="programe">'Formular timp de lucru'!#REF!</definedName>
  </definedNames>
  <calcPr fullCalcOnLoad="1"/>
</workbook>
</file>

<file path=xl/comments26.xml><?xml version="1.0" encoding="utf-8"?>
<comments xmlns="http://schemas.openxmlformats.org/spreadsheetml/2006/main">
  <authors>
    <author>Daniela Balan</author>
  </authors>
  <commentList>
    <comment ref="A21" authorId="0">
      <text>
        <r>
          <rPr>
            <sz val="10"/>
            <rFont val="Tahoma"/>
            <family val="2"/>
          </rPr>
          <t>Pentru asigurarea corectitudinii formulelor din tabele, rânduri suplimentare necesare vor fi introduse NUMAI ÎNAINTEA acestui rând, care va conţine ultima intrare de date. Rândurile rămase necompletate vor fi şterse.</t>
        </r>
      </text>
    </comment>
  </commentList>
</comments>
</file>

<file path=xl/sharedStrings.xml><?xml version="1.0" encoding="utf-8"?>
<sst xmlns="http://schemas.openxmlformats.org/spreadsheetml/2006/main" count="1315" uniqueCount="416">
  <si>
    <t>Total</t>
  </si>
  <si>
    <t>Nume şi prenume</t>
  </si>
  <si>
    <t>Detalii cheltuială</t>
  </si>
  <si>
    <t>Document justificativ</t>
  </si>
  <si>
    <t>Dispoziţie de plată/încasare</t>
  </si>
  <si>
    <t>Ordin de plată/ Extras de cont</t>
  </si>
  <si>
    <t>Tip ch.</t>
  </si>
  <si>
    <t>Valoare TVA</t>
  </si>
  <si>
    <t>Număr</t>
  </si>
  <si>
    <t xml:space="preserve">Dată </t>
  </si>
  <si>
    <t>Dată</t>
  </si>
  <si>
    <t xml:space="preserve">Total cheltuieli eligibile   </t>
  </si>
  <si>
    <t xml:space="preserve">Valoare fără TVA </t>
  </si>
  <si>
    <t xml:space="preserve"> Diurnă</t>
  </si>
  <si>
    <t xml:space="preserve"> Cazare</t>
  </si>
  <si>
    <t>Nr. crt.</t>
  </si>
  <si>
    <t>Factură aferentă (număr şi dată)</t>
  </si>
  <si>
    <t>Valoare fără TVA (lei)</t>
  </si>
  <si>
    <t>….</t>
  </si>
  <si>
    <t>Valoare fara TVA</t>
  </si>
  <si>
    <t>Categorii de cheltuieli eligibile</t>
  </si>
  <si>
    <t xml:space="preserve">Titlul proiectului: </t>
  </si>
  <si>
    <t>Ziua</t>
  </si>
  <si>
    <t>Cerere intermediară</t>
  </si>
  <si>
    <t>Cerere finală</t>
  </si>
  <si>
    <t>Numele beneficiarului:</t>
  </si>
  <si>
    <t xml:space="preserve">Adresa:  </t>
  </si>
  <si>
    <t xml:space="preserve">      </t>
  </si>
  <si>
    <t xml:space="preserve">CIF: </t>
  </si>
  <si>
    <t>(tel, fax, email)</t>
  </si>
  <si>
    <t xml:space="preserve">Programul operaţional: </t>
  </si>
  <si>
    <t>Axa prioritară:</t>
  </si>
  <si>
    <t xml:space="preserve"> </t>
  </si>
  <si>
    <t>Banca / Trezorerie:</t>
  </si>
  <si>
    <t>Adresa:</t>
  </si>
  <si>
    <t>CERERE DE RAMBURSARE</t>
  </si>
  <si>
    <t>Data:</t>
  </si>
  <si>
    <t>Revizia</t>
  </si>
  <si>
    <t>Perioada de referinţă de la:</t>
  </si>
  <si>
    <t>Până la:</t>
  </si>
  <si>
    <t>Nr.</t>
  </si>
  <si>
    <t>Tipul cererii de rambursare:</t>
  </si>
  <si>
    <t>Detalii despre proiect:</t>
  </si>
  <si>
    <t>Detalii despre contul bancar</t>
  </si>
  <si>
    <t>Responsabil întocmire cerere de rambursare (nume şi funcţie):</t>
  </si>
  <si>
    <t xml:space="preserve">Total </t>
  </si>
  <si>
    <t>Cheltuieli eligibile de efectuat până la sfârşitul proiectului</t>
  </si>
  <si>
    <t>(2)</t>
  </si>
  <si>
    <t>(5)</t>
  </si>
  <si>
    <t xml:space="preserve">Cheltuieli eligibile realizate în perioada de referinţă, solicitate prin prezenta cerere </t>
  </si>
  <si>
    <t>(1)</t>
  </si>
  <si>
    <t>(3)</t>
  </si>
  <si>
    <t>(8)</t>
  </si>
  <si>
    <t>Instituţia:</t>
  </si>
  <si>
    <t>Structura:</t>
  </si>
  <si>
    <t>Nume/prenume:</t>
  </si>
  <si>
    <t>Funcţia:</t>
  </si>
  <si>
    <t>Luna:</t>
  </si>
  <si>
    <t>Anul:</t>
  </si>
  <si>
    <t>TOTAL</t>
  </si>
  <si>
    <t>Întocmit: (Nume/prenume)</t>
  </si>
  <si>
    <t>Semnătura:</t>
  </si>
  <si>
    <t>Tipul actului / Categorie</t>
  </si>
  <si>
    <t>(5)=(3)*(4)/100</t>
  </si>
  <si>
    <t>(4)</t>
  </si>
  <si>
    <t>Dispoziţie de plată/Ordin de plată/ Extras de cont</t>
  </si>
  <si>
    <t>Luna X</t>
  </si>
  <si>
    <t>Luna Y</t>
  </si>
  <si>
    <t>(7)</t>
  </si>
  <si>
    <t>Furnizor</t>
  </si>
  <si>
    <t xml:space="preserve">Nr./Dată contract </t>
  </si>
  <si>
    <t>Detalii factură</t>
  </si>
  <si>
    <t>Ordin de plată</t>
  </si>
  <si>
    <t>Extras de cont</t>
  </si>
  <si>
    <t>Data</t>
  </si>
  <si>
    <t>Valoare fără TVA</t>
  </si>
  <si>
    <t>Furnizor 1</t>
  </si>
  <si>
    <t>Total Furnizor 1</t>
  </si>
  <si>
    <t>Furnizor 2</t>
  </si>
  <si>
    <t>Total Furnizor 2</t>
  </si>
  <si>
    <t>Luna</t>
  </si>
  <si>
    <t>TVA</t>
  </si>
  <si>
    <t>(10)</t>
  </si>
  <si>
    <t>(11)</t>
  </si>
  <si>
    <t xml:space="preserve">Total  </t>
  </si>
  <si>
    <t xml:space="preserve">Declar că toate documentele originale aşa cum sunt definite în lista de anexe sunt păstrate de instituţie, ştampilate, semnate şi sunt la dispoziţia consultării în scopul verificării/auditului. </t>
  </si>
  <si>
    <t>Sunt conştient de faptul că, în cazul nerespectării prevederilor contractuale sau în cazul fondurilor solicitate nejustificat din cadrul acestei Cereri de Rambursare, este posibil să nu se plătească, să fie corectate sau să se recupereze sumele plătite nejustificat.</t>
  </si>
  <si>
    <t>Denumire Anexe</t>
  </si>
  <si>
    <t>Funcţia: Reprezentant Legal</t>
  </si>
  <si>
    <t xml:space="preserve">Data: </t>
  </si>
  <si>
    <t xml:space="preserve">Nume Prenume:                 </t>
  </si>
  <si>
    <t>Nr. Cerere</t>
  </si>
  <si>
    <t>(3)=(1)+(2)</t>
  </si>
  <si>
    <t>(6)=(4)+(5)</t>
  </si>
  <si>
    <t>(9)=(7)+(8)</t>
  </si>
  <si>
    <t>Cheltuieli cu închirierea şi/sau leasingul aferent mijloacelor de transport</t>
  </si>
  <si>
    <t>Facturi aferente (număr şi dată)</t>
  </si>
  <si>
    <t>Ianuarie</t>
  </si>
  <si>
    <t>Februarie</t>
  </si>
  <si>
    <t>Martie</t>
  </si>
  <si>
    <t>Aprilie</t>
  </si>
  <si>
    <t>Mai</t>
  </si>
  <si>
    <t>Iunie</t>
  </si>
  <si>
    <t>Iulie</t>
  </si>
  <si>
    <t>August</t>
  </si>
  <si>
    <t>Septembrie</t>
  </si>
  <si>
    <t>Octombrie</t>
  </si>
  <si>
    <t>Noiembrie</t>
  </si>
  <si>
    <t>Decembrie</t>
  </si>
  <si>
    <t>Total ore lucrate*</t>
  </si>
  <si>
    <t>* Conform pontajului de lucru lunar.</t>
  </si>
  <si>
    <t>Structura în care este încadrat conform statului de plată</t>
  </si>
  <si>
    <t>CAS</t>
  </si>
  <si>
    <t>CAS Accidente</t>
  </si>
  <si>
    <t>Sănătate</t>
  </si>
  <si>
    <t>Şomaj</t>
  </si>
  <si>
    <t>Procent contribuţii</t>
  </si>
  <si>
    <t>Tip cheltuială</t>
  </si>
  <si>
    <t>Valoare eligibilă salarii brute</t>
  </si>
  <si>
    <t>Valoare eligibilă contribuţii</t>
  </si>
  <si>
    <t>(4)=(2)*(3)</t>
  </si>
  <si>
    <t>Contribuţíi angajator</t>
  </si>
  <si>
    <t>Valoare eligibilă echipa de proiect</t>
  </si>
  <si>
    <t xml:space="preserve">Valoare cheltuială eligibila </t>
  </si>
  <si>
    <t>Tabel privind calculul procentului de timp alocat obiectivului proiectului în activitatea beneficiarilor POAT</t>
  </si>
  <si>
    <t>pentru perioada:</t>
  </si>
  <si>
    <t>Beneficiar:</t>
  </si>
  <si>
    <t>Titlu proiect:</t>
  </si>
  <si>
    <t>Cod proiect:</t>
  </si>
  <si>
    <t>Nr. Crt.</t>
  </si>
  <si>
    <t>Ian</t>
  </si>
  <si>
    <t>Feb</t>
  </si>
  <si>
    <t>Mar</t>
  </si>
  <si>
    <t>Apr</t>
  </si>
  <si>
    <t>Iun</t>
  </si>
  <si>
    <t>Iul</t>
  </si>
  <si>
    <t>Aug</t>
  </si>
  <si>
    <t>Sept</t>
  </si>
  <si>
    <t>Oct</t>
  </si>
  <si>
    <t>Nov</t>
  </si>
  <si>
    <t>Dec</t>
  </si>
  <si>
    <t>...</t>
  </si>
  <si>
    <t>Întocmit:</t>
  </si>
  <si>
    <t>Avizat:</t>
  </si>
  <si>
    <t>Nume şi prenume:</t>
  </si>
  <si>
    <t>Semnătură:</t>
  </si>
  <si>
    <t>Dată:</t>
  </si>
  <si>
    <t>Valoare cheltuieli eligibile</t>
  </si>
  <si>
    <t>8. Situaţia cheltuielilor eligibile în cadrul proiectului</t>
  </si>
  <si>
    <t>7. Cheltuieli eligibile realizate în perioada de referinţă conform documentelor justificative</t>
  </si>
  <si>
    <t>Descrierea activităţilor în cadrul proiectului</t>
  </si>
  <si>
    <t>Ore lucrate alte activităţi/alte proiecte</t>
  </si>
  <si>
    <t>PROCENT DE TIMP LUCRAT ÎN CADRUL PROIECTULUI FINANȚAT DIN POAT</t>
  </si>
  <si>
    <t>Nume si prenume</t>
  </si>
  <si>
    <t>Valoare salariu brut cu majorare</t>
  </si>
  <si>
    <t>a</t>
  </si>
  <si>
    <t>b</t>
  </si>
  <si>
    <t>c</t>
  </si>
  <si>
    <t xml:space="preserve">d </t>
  </si>
  <si>
    <t>f</t>
  </si>
  <si>
    <t>e</t>
  </si>
  <si>
    <t>Valoarea Concediului medical</t>
  </si>
  <si>
    <t>Regularizări*</t>
  </si>
  <si>
    <t>1</t>
  </si>
  <si>
    <t>2</t>
  </si>
  <si>
    <t>3</t>
  </si>
  <si>
    <t>Obiectiv specific:</t>
  </si>
  <si>
    <t>Acțíunea:</t>
  </si>
  <si>
    <t>b) Cheltuieli cu contribuţiile angajatorului pe luni calendaristice</t>
  </si>
  <si>
    <t>Cheltuieli eligibile fără TVA</t>
  </si>
  <si>
    <t>(12)=(3)-(6)-(9)</t>
  </si>
  <si>
    <t>Cod IBAN: (ani precedenți)</t>
  </si>
  <si>
    <t>Cod IBAN: (an curent)</t>
  </si>
  <si>
    <t>Nr. / Dată decont/    Nume și prenume</t>
  </si>
  <si>
    <t>Prin prezenta cerere de rambursare solicit suma de:</t>
  </si>
  <si>
    <t>reprezentând asistenţă financiară nerambursabilă (FEDR)</t>
  </si>
  <si>
    <t>4</t>
  </si>
  <si>
    <t>5</t>
  </si>
  <si>
    <t>6</t>
  </si>
  <si>
    <t>7</t>
  </si>
  <si>
    <t>8</t>
  </si>
  <si>
    <t>9</t>
  </si>
  <si>
    <t>10</t>
  </si>
  <si>
    <t>11</t>
  </si>
  <si>
    <t>12</t>
  </si>
  <si>
    <t>CIF Furnizor</t>
  </si>
  <si>
    <t>01</t>
  </si>
  <si>
    <t>02</t>
  </si>
  <si>
    <t>03</t>
  </si>
  <si>
    <t>05</t>
  </si>
  <si>
    <t>06</t>
  </si>
  <si>
    <t>07</t>
  </si>
  <si>
    <t>08</t>
  </si>
  <si>
    <t>09</t>
  </si>
  <si>
    <t>Tabel privind calculul cheltuielilor cu serviciile de întreţinere şi reparaţii, închirierea/leasingul mijloacelor de transport şi achiziţionarea carburanţilor şi lubrifianţilor</t>
  </si>
  <si>
    <t>pentru acestea pentru perioada:</t>
  </si>
  <si>
    <t>Total kilometri efectuaţi*</t>
  </si>
  <si>
    <t>Cheltuieli cu achiziţionarea carburanţilor, lubrifianţilor şi consumabilelor</t>
  </si>
  <si>
    <t>Facturi aferente (număr şi dată)**</t>
  </si>
  <si>
    <t>04</t>
  </si>
  <si>
    <t>* Conform jurnalului de bord care trebuie să conţină următoarele date: data şi ora de plecare, locul de plecare, locul de sosire, scopul deplasării, durata, kilometri înregistraţi la plecare, kilometri înregistraţi la sosire, numele şoferului, semnătura acestuia şi semnătura delegatului.</t>
  </si>
  <si>
    <t>** Se introduc toate facturile aferente lunii respective şi categoriei de cheltuieli separate prin punct şi virgulă (;).</t>
  </si>
  <si>
    <t>Tabel privind calculul cheltuielilor eligibile cu achiziţia de active fixe şi obiecte de inventar de uz individual</t>
  </si>
  <si>
    <t xml:space="preserve">Activ fix/Obiect de inventar </t>
  </si>
  <si>
    <t>Număr inventar</t>
  </si>
  <si>
    <t xml:space="preserve">Numele şi prenumele persoanei căreia i-a fost repartizat </t>
  </si>
  <si>
    <t>Data în care s-a dat în utilizare</t>
  </si>
  <si>
    <t>Procent de timp alocat obiectivului proiectului, conform Tabelului nr. 1 şi Metodologiei de calcul</t>
  </si>
  <si>
    <t>…</t>
  </si>
  <si>
    <t>Tabel privind calculul cheltuielilor eligibile cu achiziţia de active fixe şi obiecte de inventar de uz comun</t>
  </si>
  <si>
    <t>I.</t>
  </si>
  <si>
    <t xml:space="preserve">Activ fix/Obiect de inventar: </t>
  </si>
  <si>
    <t>Număr inventar:</t>
  </si>
  <si>
    <t>Factură aferentă (nr şi dată):</t>
  </si>
  <si>
    <t>Valoare fără TVA (lei):</t>
  </si>
  <si>
    <t>Data în care s-a dat în utilizare:</t>
  </si>
  <si>
    <t>Procent mediu</t>
  </si>
  <si>
    <t>Valoare eligibilă (lei)</t>
  </si>
  <si>
    <t>II.</t>
  </si>
  <si>
    <t>Tabel privind calculul cheltuielilor eligibile cu furnituri de birou şi materiale consumabile</t>
  </si>
  <si>
    <t>Număr notă intrare recepţie</t>
  </si>
  <si>
    <t>Luna recepţionării</t>
  </si>
  <si>
    <t>Procent de timp alocat obiectivului proiectului, conform Tabelului nr. 1</t>
  </si>
  <si>
    <t>Total furnizori</t>
  </si>
  <si>
    <t>SURSE DE FINANŢARE</t>
  </si>
  <si>
    <t xml:space="preserve">Valoarea cheltuielilor eligibile solicitate prin prezenta cerere
</t>
  </si>
  <si>
    <t>1.1</t>
  </si>
  <si>
    <t>1.2</t>
  </si>
  <si>
    <t>2.1</t>
  </si>
  <si>
    <t>2.2</t>
  </si>
  <si>
    <t>Luna n+1</t>
  </si>
  <si>
    <t>Luna n+2</t>
  </si>
  <si>
    <t>Luna n+3</t>
  </si>
  <si>
    <t>7.1 Cheltuieli salariale</t>
  </si>
  <si>
    <t xml:space="preserve">7.3 Cheltuieli cu serviciile </t>
  </si>
  <si>
    <t xml:space="preserve">7.4 Cheltuieli cu deplasarile </t>
  </si>
  <si>
    <t>Valoare cheltuiala eligibilă</t>
  </si>
  <si>
    <t>Nr.crt.</t>
  </si>
  <si>
    <t>Data document justificativ</t>
  </si>
  <si>
    <t xml:space="preserve">Valoare document justificativ </t>
  </si>
  <si>
    <t>7.5 Cheltuieli cu subventii/burse/premii</t>
  </si>
  <si>
    <t>7.7 Cheltuieli de informare, comunicare și publicitate</t>
  </si>
  <si>
    <t xml:space="preserve">7.9 Cheltuieli cu achizitia de active fixe necorporale </t>
  </si>
  <si>
    <t xml:space="preserve">7.10 Cheltuieli de leasing </t>
  </si>
  <si>
    <t xml:space="preserve">7.11 Cheltuieli generale de administraţie </t>
  </si>
  <si>
    <t xml:space="preserve">7.12 Cheltuieli cu închirierea, altele decât cele prevăzute la cheltuielile generale de administraţie </t>
  </si>
  <si>
    <t>7.13 Cheltuieli cu amortizarea</t>
  </si>
  <si>
    <t>7.14 Cheltuieli cu achizitia de mijloace de transport</t>
  </si>
  <si>
    <t>7.7 Cheltuieli de informare, comunicare si publicitate</t>
  </si>
  <si>
    <t>7.10 Cheltuieli de leasing</t>
  </si>
  <si>
    <t>7.11 Cheltuieli generale de administratie</t>
  </si>
  <si>
    <t>Selectați tipul de beneficiar:</t>
  </si>
  <si>
    <t>Instituție publică</t>
  </si>
  <si>
    <t>ADI ITI</t>
  </si>
  <si>
    <t>ADR</t>
  </si>
  <si>
    <t>Nr.CTRF/                                 Cod SMIS al proiectului</t>
  </si>
  <si>
    <t xml:space="preserve">7.3 Cheltuieli cu servicii </t>
  </si>
  <si>
    <t>g = d - e - f</t>
  </si>
  <si>
    <t xml:space="preserve"> Transport </t>
  </si>
  <si>
    <t xml:space="preserve"> Transport</t>
  </si>
  <si>
    <t>7.4 Cheltuieli deplasare</t>
  </si>
  <si>
    <t>7.12 Cheltuieli cu închirierea, altele decât cele prevăzute la cheltuielile generale de administraţie</t>
  </si>
  <si>
    <t>Valoare eligibila</t>
  </si>
  <si>
    <t>Programul Operațional Asistență Tehnică 2014-2020</t>
  </si>
  <si>
    <t>Total cheltuieli eligibile 
aferente prezentei cereri de rambursare</t>
  </si>
  <si>
    <t>Stat de salarii luna Y / Plati efectuate in luna Y+1</t>
  </si>
  <si>
    <t>Stat salarii luna X / Plati efectuate in luna X +1</t>
  </si>
  <si>
    <t>VALOARE ELIGIBILĂ SOLICITATĂ</t>
  </si>
  <si>
    <t>7.8 Cheltuieli cu achizitia de active fixe corporale (altele decât terenuri și imobile), obiecte de inventar și materiale consumabile</t>
  </si>
  <si>
    <t>Asistență financiară nerambursabilă 
(FEDR)                                                                               (1)</t>
  </si>
  <si>
    <t>Contribuție de la bugetul de stat                  (2)</t>
  </si>
  <si>
    <t>Contribuție proprie              (3)</t>
  </si>
  <si>
    <t>reprezentând contribuție de la bugetul de stat</t>
  </si>
  <si>
    <t>Formular privind activitatea derulată în cadrul proiectului finanțat din POAT 2014-2020</t>
  </si>
  <si>
    <t>Ore lucrate în cadrul proiectului finanțat din POAT 2014-2020</t>
  </si>
  <si>
    <t>Avizat manager de proiect: (Nume/prenume)</t>
  </si>
  <si>
    <t>Aprobat*: (Nume/prenume)</t>
  </si>
  <si>
    <t>* Se aprobă de reprezentantul legal sau de împuternicitul acestuia.</t>
  </si>
  <si>
    <t>Valoarea totală a cheltuielilor eligibile din prezenta Cerere de Rambursare împărțită pe surse de finanțare</t>
  </si>
  <si>
    <t>Valoare venit fără concediu medical</t>
  </si>
  <si>
    <t>7.6 Cheltuieli cu taxe/abonamente/cotizații/acorduri/autorizații necesare pentru implementarea proiectului</t>
  </si>
  <si>
    <t>d</t>
  </si>
  <si>
    <t xml:space="preserve">n </t>
  </si>
  <si>
    <t>Contributii sociale angajator</t>
  </si>
  <si>
    <t>Spor proiect</t>
  </si>
  <si>
    <t>Valoare spor proiect</t>
  </si>
  <si>
    <t>Valoarea cheltuielii eligibile</t>
  </si>
  <si>
    <t>7.2 Cheltuieli aferente managementului de proiect</t>
  </si>
  <si>
    <t xml:space="preserve"> Taxa curs</t>
  </si>
  <si>
    <t>(6)</t>
  </si>
  <si>
    <t>(8)=(6)*(7)/100</t>
  </si>
  <si>
    <t>(9)</t>
  </si>
  <si>
    <t>(11)=(9)*(10)/100</t>
  </si>
  <si>
    <t>…..</t>
  </si>
  <si>
    <t>Total cheltuieli eligibile realizate în perioada de referință</t>
  </si>
  <si>
    <t>Categorie cheltuială</t>
  </si>
  <si>
    <t>Plati efectuate in luna n+1</t>
  </si>
  <si>
    <t>Plati efectuate in luna n+2</t>
  </si>
  <si>
    <t>Plati efectuate in luna n+3</t>
  </si>
  <si>
    <t>Valoare TVA (lei)</t>
  </si>
  <si>
    <t>Consum carburant</t>
  </si>
  <si>
    <t>Valoare factură fără TVA (lei)</t>
  </si>
  <si>
    <t>Preț unitar fără TVA (lei)</t>
  </si>
  <si>
    <t>Preț unitar TVA (lei)</t>
  </si>
  <si>
    <t>Kilometri efectuaţi pentru deplasări în scopul proiectului*</t>
  </si>
  <si>
    <t>Kilometri efectuaţi pentru deplasări în scopul proiectului</t>
  </si>
  <si>
    <t>Valoare TVA factură (lei)</t>
  </si>
  <si>
    <t>Valoare cheltuială eligibilă fără TVA (lei)</t>
  </si>
  <si>
    <t>Valoare cheltuială eligibilă TVA (lei)</t>
  </si>
  <si>
    <t>Număr persoane</t>
  </si>
  <si>
    <t>Valoare factură fără TVA</t>
  </si>
  <si>
    <t>Valoare factură  TVA</t>
  </si>
  <si>
    <t>Valoare eligibilă fără TVA</t>
  </si>
  <si>
    <t>Valoare eligibilă  TVA</t>
  </si>
  <si>
    <t>10. Solicitare</t>
  </si>
  <si>
    <t>Total salarii</t>
  </si>
  <si>
    <t>Regularizări aferente perioadei de implementare a proiectului, conform anexei B, coloana „k” din Declarația pe proprie răspundere</t>
  </si>
  <si>
    <t>Valoare eligibilă echipă de proiect</t>
  </si>
  <si>
    <t>Spor de proiect</t>
  </si>
  <si>
    <t>pentru regiunea mai dezvoltată (reprezintă 6,10% din valoarea eligibilă de la pct.1)</t>
  </si>
  <si>
    <t>pentru regiunea mai puțin dezvoltată (reprezintă 93,90% din valoarea eligibilă de la pct.1)</t>
  </si>
  <si>
    <t>3.1</t>
  </si>
  <si>
    <t>pentru regiunea mai dezvoltată (reprezintă 6,10% din valoarea eligibilă de la pct.3)</t>
  </si>
  <si>
    <t>3.2</t>
  </si>
  <si>
    <t>pentru regiunea mai puțin dezvoltată (reprezintă 93,90% din valoarea eligibilă de la pct.3)</t>
  </si>
  <si>
    <t>Asistenţă financiară nerambursabilă solicitată prin prezenta cerere</t>
  </si>
  <si>
    <t>4.1</t>
  </si>
  <si>
    <t>pentru regiunea mai dezvoltată (reprezintă 80% din valoarea eligibilă de la pct.3.1)</t>
  </si>
  <si>
    <t>4.2</t>
  </si>
  <si>
    <t>pentru regiunea mai puțin dezvoltată (reprezintă 85% din valoarea eligibilă de la pct.3.2)</t>
  </si>
  <si>
    <t>Contribuție publică - pentru institutii publice:</t>
  </si>
  <si>
    <t>5.1</t>
  </si>
  <si>
    <t>pentru regiunea mai dezvoltată (reprezintă 20% din valoarea eligibilă de la pct.3.1)</t>
  </si>
  <si>
    <t>5.2</t>
  </si>
  <si>
    <t>pentru regiunea mai puțin dezvoltată (reprezintă 15% din valoarea eligibilă de la pct.3.2)</t>
  </si>
  <si>
    <t>Contribuție publică solicitată de la bugetul de stat - pentru alti  beneficiari decât instituțiile publice:</t>
  </si>
  <si>
    <t>6.1</t>
  </si>
  <si>
    <t>6.2</t>
  </si>
  <si>
    <t>9. Calcul valoare cheltuieli eligibile, solicitate prin prezenta cerere  pe surse de finanțare și categorie de intervenție</t>
  </si>
  <si>
    <t>PROGRAMUL OPERAȚIONAL ASISTENȚĂ TEHNICĂ 2014-2020</t>
  </si>
  <si>
    <t>Cheltuieli eligibile aprobate prin contractul de finanțare</t>
  </si>
  <si>
    <t>Cheltuieli eligibile autorizate până în prezent de AM conform cererilor de rambursare</t>
  </si>
  <si>
    <t xml:space="preserve"> * cf. formularului privind activitatea derulată în cadrul proiectului finanțat din POAT 2014-2020 atașat.</t>
  </si>
  <si>
    <t>Procentul activităților referitoare la gestionarea/coordonarea/controlul instrumentele structulate / FESI desfășurate de către personalul eligibil</t>
  </si>
  <si>
    <t>Salarii</t>
  </si>
  <si>
    <t xml:space="preserve">Salarii </t>
  </si>
  <si>
    <t>Procent de timp lucrat în cadrul proiectului (%)*</t>
  </si>
  <si>
    <t>Contribuţii angajator</t>
  </si>
  <si>
    <t>a) Cheltuieli salariale</t>
  </si>
  <si>
    <t>* Regularizare conform stat de plată, plătite în luna LL/AAAA</t>
  </si>
  <si>
    <t>Aprobat Reprezentant Legal:</t>
  </si>
  <si>
    <t>Valoare totală (lei)</t>
  </si>
  <si>
    <t>Valoare TVA (lei):</t>
  </si>
  <si>
    <t>Valoare totală (lei):</t>
  </si>
  <si>
    <t>Valoare eligibilă fără TVA (lei)</t>
  </si>
  <si>
    <t>Valoare eligibilă TVA (lei)</t>
  </si>
  <si>
    <t>Valoare cheltuială eligibilă (lei)</t>
  </si>
  <si>
    <t>Valoare cheltuieli eligibile fără TVA (lei)</t>
  </si>
  <si>
    <t>Valoare cheltuieli eligibile  TVA (lei)</t>
  </si>
  <si>
    <t>Valoare cheltuieli eligibile  (lei)</t>
  </si>
  <si>
    <t>Aprobat Reprezentant legal:</t>
  </si>
  <si>
    <t>h (%)</t>
  </si>
  <si>
    <t>i = g * h</t>
  </si>
  <si>
    <t>j</t>
  </si>
  <si>
    <t>k = i + j</t>
  </si>
  <si>
    <t xml:space="preserve">7.2b1) Cheltuieli aferente salarii managementului de proiect </t>
  </si>
  <si>
    <t xml:space="preserve">7.2b1) Contribuții angajator </t>
  </si>
  <si>
    <t>7.2b1) Total cheltuieli salariale eligibile realizate în perioada de referință</t>
  </si>
  <si>
    <t>7.2 b2) Cheltuieli cu deplasarile aferente managementului de proiect</t>
  </si>
  <si>
    <t>7.2 b3) Cheltuieli cu achizitia de active fixe corporale si necorporale (altele decât terenuri și imobile), obiecte de inventar și materiale consumabile aferente managementului de proiect</t>
  </si>
  <si>
    <t>7.2 b4) Cheltuieli cu servicii management de proiect</t>
  </si>
  <si>
    <t>7.2 b5) Cheltuieli cu achiziția de mijloace de transport pentru managementul operațiunii</t>
  </si>
  <si>
    <t xml:space="preserve">7.2a1) Cheltuieli salariale aferente managementului de proiect </t>
  </si>
  <si>
    <t>7.2 a1) Contribuții angajator</t>
  </si>
  <si>
    <t>7.2a1) Total cheltuieli salariale eligibile realizate în perioada de referință</t>
  </si>
  <si>
    <t>Total cheltuieli salariale eligibile realizate în perioada de referință</t>
  </si>
  <si>
    <t>7.2 a2) Cheltuieli cu deplasarile aferente managementului de proiect</t>
  </si>
  <si>
    <t>7.2 a3) Cheltuieli cu achizitia de active fixe corporale si necorporale (altele decât terenuri și imobile), obiecte de inventar și materiale consumabile aferente managementului de proiect</t>
  </si>
  <si>
    <t>7.2 a4) Cheltuieli cu servicii management de proiect</t>
  </si>
  <si>
    <t>7.2 a5) Cheltuieli cu achiziția de mijloace de transport pentru managementul operațiunii</t>
  </si>
  <si>
    <t>TOTAL ELIGIBIL MANAGEMENT DE PROIECT:</t>
  </si>
  <si>
    <r>
      <t>Date despre beneficiar:</t>
    </r>
    <r>
      <rPr>
        <sz val="12"/>
        <rFont val="Trebuchet MS"/>
        <family val="2"/>
      </rPr>
      <t xml:space="preserve"> </t>
    </r>
  </si>
  <si>
    <t>Luna ….LL/AAAA (luna în care a fost efectuată plata salariilor)</t>
  </si>
  <si>
    <t>Luna …LL/AAAA (luna în care a fost efectuată plata salariilor)</t>
  </si>
  <si>
    <r>
      <rPr>
        <b/>
        <vertAlign val="superscript"/>
        <sz val="12"/>
        <rFont val="Trebuchet MS"/>
        <family val="2"/>
      </rPr>
      <t>1</t>
    </r>
    <r>
      <rPr>
        <b/>
        <sz val="12"/>
        <rFont val="Trebuchet MS"/>
        <family val="2"/>
      </rPr>
      <t xml:space="preserve"> Valoarea cheltuielilor eligibile conform CTRF/DF şi după aplicarea metodologiei de calcul pentru determinarea valorii eligibile, dacă este cazul. </t>
    </r>
  </si>
  <si>
    <r>
      <t>Valoarea cheltuielii eligibile</t>
    </r>
    <r>
      <rPr>
        <b/>
        <vertAlign val="superscript"/>
        <sz val="12"/>
        <rFont val="Trebuchet MS"/>
        <family val="2"/>
      </rPr>
      <t>1</t>
    </r>
  </si>
  <si>
    <r>
      <t>Procent lunar mediu pe structură eligibilă (P</t>
    </r>
    <r>
      <rPr>
        <b/>
        <vertAlign val="subscript"/>
        <sz val="12"/>
        <rFont val="Trebuchet MS"/>
        <family val="2"/>
      </rPr>
      <t>l</t>
    </r>
    <r>
      <rPr>
        <b/>
        <sz val="12"/>
        <rFont val="Trebuchet MS"/>
        <family val="2"/>
      </rPr>
      <t>)</t>
    </r>
  </si>
  <si>
    <r>
      <t>11. In calitate de Beneficiar declar următoarele</t>
    </r>
    <r>
      <rPr>
        <b/>
        <sz val="12"/>
        <rFont val="Trebuchet MS"/>
        <family val="2"/>
      </rPr>
      <t>:</t>
    </r>
  </si>
  <si>
    <t>A)    Cererea de Rambursare se bazează doar pe cheltuieli efectuate;</t>
  </si>
  <si>
    <t>B)     Cheltuielile solicitate sunt eligibile şi au survenit în perioada de eligibilitate și sunt realizate în vederea îndeplinirii scopului proiectului;</t>
  </si>
  <si>
    <t>C)     Contribuţia de la bugetul de stat este determinată în conformitate cu prevederile Deciziei/Contractului de  finanţare;</t>
  </si>
  <si>
    <t>D)      Proiectul nu este finanţat prin alte instrumente ale CE şi nici prin alte instrumente naţionale de cofinanţare decât cele precizate în Decizia/Contractul de  finanţare;</t>
  </si>
  <si>
    <t>E)       Toate tranzacţiile sunt înregistrate în sistemul contabil, deci suma cerută corespunde cu datele din documentele contabile;</t>
  </si>
  <si>
    <t xml:space="preserve">F)        Cerinţele în ceea ce priveşte publicitatea au fost îndeplinite în conformitate cu prevederile din Deciziei/Contractului de finanţare; </t>
  </si>
  <si>
    <t xml:space="preserve">G)       Regulile privind achiziţiile publice, protecţia mediului şi egalităţii de şanse au fost respectate; </t>
  </si>
  <si>
    <t xml:space="preserve">H)      Suma solicitată este în conformitate cu prevederile Deciziei/Contractului de finanţare şi a contractelor de achiziţie publică; </t>
  </si>
  <si>
    <t xml:space="preserve">I)        Toate documentele suport sunt înregistrate în conformitate cu prevederile legislaţiei naţionale. </t>
  </si>
  <si>
    <t>J)      Toate sumele, inclusiv cele reprezentând TVA-ul, înscrise în facturi sunt corecte;</t>
  </si>
  <si>
    <t>K)      Am respectat obligaţiile referitoare la TVA, prevăzute de legislaţia în vigoare.</t>
  </si>
  <si>
    <t>L)    Prezenta Cerere de Rambursare a fost completată cunoscând prevederile articolului 326 din Codul penal, cu privire la falsul în declaraţii.</t>
  </si>
  <si>
    <t>12.                Anexe</t>
  </si>
  <si>
    <r>
      <t xml:space="preserve">Documente însoţitoare: </t>
    </r>
    <r>
      <rPr>
        <i/>
        <sz val="12"/>
        <rFont val="Trebuchet MS"/>
        <family val="2"/>
      </rPr>
      <t>(conform contractului/deciziei de finanţare)</t>
    </r>
    <r>
      <rPr>
        <sz val="12"/>
        <rFont val="Trebuchet MS"/>
        <family val="2"/>
      </rPr>
      <t xml:space="preserve"> </t>
    </r>
  </si>
  <si>
    <r>
      <rPr>
        <b/>
        <sz val="12"/>
        <color indexed="8"/>
        <rFont val="Trebuchet MS"/>
        <family val="2"/>
      </rPr>
      <t>Contribuție proprie privată</t>
    </r>
    <r>
      <rPr>
        <i/>
        <sz val="12"/>
        <color indexed="8"/>
        <rFont val="Trebuchet MS"/>
        <family val="2"/>
      </rPr>
      <t xml:space="preserve">
   </t>
    </r>
    <r>
      <rPr>
        <sz val="12"/>
        <color indexed="8"/>
        <rFont val="Trebuchet MS"/>
        <family val="2"/>
      </rPr>
      <t xml:space="preserve"> - în cazul în care solicitantul este o asociație care este înființată și funcționează în temeiul OG nr.26/2000, reprezintă maxim 2% din valoarea eligibilă de la pct.1.
    - în toate celelalte cazuri, se completează cu 0.</t>
    </r>
  </si>
  <si>
    <r>
      <rPr>
        <u val="single"/>
        <sz val="12"/>
        <color indexed="8"/>
        <rFont val="Trebuchet MS"/>
        <family val="2"/>
      </rPr>
      <t>pentru regiunea mai dezvoltată</t>
    </r>
    <r>
      <rPr>
        <sz val="12"/>
        <color indexed="8"/>
        <rFont val="Trebuchet MS"/>
        <family val="2"/>
      </rPr>
      <t>:
   - în cazul în care solicitantul este o asociație care este înființată și funcționează în temeiul OG nr.26/2000, reprezintă 6,1% din valoarea de la pct.2.
   - în toate celelalte cazuri, se completează cu 0.</t>
    </r>
  </si>
  <si>
    <r>
      <rPr>
        <u val="single"/>
        <sz val="12"/>
        <color indexed="8"/>
        <rFont val="Trebuchet MS"/>
        <family val="2"/>
      </rPr>
      <t>pentru regiunea mai puțin dezvoltată</t>
    </r>
    <r>
      <rPr>
        <sz val="12"/>
        <color indexed="8"/>
        <rFont val="Trebuchet MS"/>
        <family val="2"/>
      </rPr>
      <t>:
   - în cazul în care solicitantul este o asociație care este înființată și funcționează în temeiul OG nr.26/2000, reprezintă 93,9% din valoarea eligibilă de la pct.2.
   - în toate celelalte cazuri, se completează cu 0.</t>
    </r>
  </si>
  <si>
    <r>
      <rPr>
        <b/>
        <sz val="12"/>
        <color indexed="8"/>
        <rFont val="Trebuchet MS"/>
        <family val="2"/>
      </rPr>
      <t xml:space="preserve">Valoarea eligibilă publică solicitată prin prezenta cerere </t>
    </r>
    <r>
      <rPr>
        <sz val="12"/>
        <color indexed="8"/>
        <rFont val="Trebuchet MS"/>
        <family val="2"/>
      </rPr>
      <t xml:space="preserve">(reprezintă valoarea de la pct.1 - valoarea de la pct. 2)
</t>
    </r>
  </si>
  <si>
    <r>
      <t>Nr/Data</t>
    </r>
    <r>
      <rPr>
        <b/>
        <vertAlign val="superscript"/>
        <sz val="12"/>
        <rFont val="Trebuchet MS"/>
        <family val="2"/>
      </rPr>
      <t>2</t>
    </r>
  </si>
  <si>
    <r>
      <rPr>
        <vertAlign val="superscript"/>
        <sz val="12"/>
        <rFont val="Trebuchet MS"/>
        <family val="2"/>
      </rPr>
      <t>2</t>
    </r>
    <r>
      <rPr>
        <sz val="12"/>
        <rFont val="Trebuchet MS"/>
        <family val="2"/>
      </rPr>
      <t xml:space="preserve"> În cazul diurnei se va trece data decontului.</t>
    </r>
  </si>
  <si>
    <t>7.11 a.1) Cheltuieli generale de administrație, altele decât salariile personalului administrativ</t>
  </si>
  <si>
    <t>7.11 a2) Contribuții angajator personal administrativ</t>
  </si>
  <si>
    <t>TOTAL ELIGIBIL CHELTUIELI GENERALE DE ADMINISTRAȚIE:</t>
  </si>
  <si>
    <t>Valoare eligibilă personal administrativ</t>
  </si>
  <si>
    <t>7.11 a.2) Salarii personalului administrativ</t>
  </si>
  <si>
    <t>7.11 a2) Total cheltuieli salariale eligibile personal administrativ realizate în perioada de referință</t>
  </si>
  <si>
    <t>Procent de timp alocat obiectivului proiectului (%)</t>
  </si>
  <si>
    <t>Total cheltuieli salariale eligibile personal administrativ realizate în perioada de referință</t>
  </si>
</sst>
</file>

<file path=xl/styles.xml><?xml version="1.0" encoding="utf-8"?>
<styleSheet xmlns="http://schemas.openxmlformats.org/spreadsheetml/2006/main">
  <numFmts count="4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 _L_e_i_-;\-* #,##0\ _L_e_i_-;_-* &quot;-&quot;\ _L_e_i_-;_-@_-"/>
    <numFmt numFmtId="165" formatCode="_-* #,##0.00\ _L_e_i_-;\-* #,##0.00\ _L_e_i_-;_-* &quot;-&quot;??\ _L_e_i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Yes&quot;;&quot;Yes&quot;;&quot;No&quot;"/>
    <numFmt numFmtId="175" formatCode="&quot;True&quot;;&quot;True&quot;;&quot;False&quot;"/>
    <numFmt numFmtId="176" formatCode="&quot;On&quot;;&quot;On&quot;;&quot;Off&quot;"/>
    <numFmt numFmtId="177" formatCode="[$€-2]\ #,##0.00_);[Red]\([$€-2]\ #,##0.00\)"/>
    <numFmt numFmtId="178" formatCode="[$-409]mmm\-yy;@"/>
    <numFmt numFmtId="179" formatCode="#,##0.0"/>
    <numFmt numFmtId="180" formatCode="0.000%"/>
    <numFmt numFmtId="181" formatCode="0.00000"/>
    <numFmt numFmtId="182" formatCode="0.0000"/>
    <numFmt numFmtId="183" formatCode="0.000"/>
    <numFmt numFmtId="184" formatCode="0.000000"/>
    <numFmt numFmtId="185" formatCode="#,##0.00;[Red]#,##0.00"/>
    <numFmt numFmtId="186" formatCode="_-* #,##0.0\ _l_e_i_-;\-* #,##0.0\ _l_e_i_-;_-* &quot;-&quot;??\ _l_e_i_-;_-@_-"/>
    <numFmt numFmtId="187" formatCode="_-* #,##0\ _l_e_i_-;\-* #,##0\ _l_e_i_-;_-* &quot;-&quot;??\ _l_e_i_-;_-@_-"/>
    <numFmt numFmtId="188" formatCode="0.0"/>
    <numFmt numFmtId="189" formatCode="00000"/>
    <numFmt numFmtId="190" formatCode="0.0000000"/>
    <numFmt numFmtId="191" formatCode="0.00000000"/>
    <numFmt numFmtId="192" formatCode="#,##0.000;[Red]#,##0.000"/>
    <numFmt numFmtId="193" formatCode="#,##0.0000;[Red]#,##0.0000"/>
    <numFmt numFmtId="194" formatCode="#,##0.000"/>
    <numFmt numFmtId="195" formatCode="#,##0.0000"/>
    <numFmt numFmtId="196" formatCode="#,##0.00\ &quot;lei&quot;"/>
    <numFmt numFmtId="197" formatCode="#,##0.000\ &quot;lei&quot;"/>
    <numFmt numFmtId="198" formatCode="#,##0_ ;\-#,##0\ "/>
  </numFmts>
  <fonts count="63">
    <font>
      <sz val="10"/>
      <name val="Arial"/>
      <family val="0"/>
    </font>
    <font>
      <u val="single"/>
      <sz val="10"/>
      <color indexed="12"/>
      <name val="Arial"/>
      <family val="2"/>
    </font>
    <font>
      <u val="single"/>
      <sz val="10"/>
      <color indexed="36"/>
      <name val="Arial"/>
      <family val="2"/>
    </font>
    <font>
      <sz val="8"/>
      <name val="Arial"/>
      <family val="2"/>
    </font>
    <font>
      <sz val="10"/>
      <name val="Tahoma"/>
      <family val="2"/>
    </font>
    <font>
      <b/>
      <sz val="12"/>
      <name val="Trebuchet MS"/>
      <family val="2"/>
    </font>
    <font>
      <sz val="12"/>
      <name val="Trebuchet MS"/>
      <family val="2"/>
    </font>
    <font>
      <vertAlign val="superscript"/>
      <sz val="12"/>
      <name val="Trebuchet MS"/>
      <family val="2"/>
    </font>
    <font>
      <sz val="12"/>
      <color indexed="10"/>
      <name val="Trebuchet MS"/>
      <family val="2"/>
    </font>
    <font>
      <b/>
      <i/>
      <sz val="12"/>
      <name val="Trebuchet MS"/>
      <family val="2"/>
    </font>
    <font>
      <b/>
      <vertAlign val="superscript"/>
      <sz val="12"/>
      <name val="Trebuchet MS"/>
      <family val="2"/>
    </font>
    <font>
      <b/>
      <sz val="12"/>
      <color indexed="63"/>
      <name val="Trebuchet MS"/>
      <family val="2"/>
    </font>
    <font>
      <u val="single"/>
      <sz val="12"/>
      <color indexed="12"/>
      <name val="Trebuchet MS"/>
      <family val="2"/>
    </font>
    <font>
      <b/>
      <vertAlign val="subscript"/>
      <sz val="12"/>
      <name val="Trebuchet MS"/>
      <family val="2"/>
    </font>
    <font>
      <i/>
      <vertAlign val="superscript"/>
      <sz val="12"/>
      <name val="Trebuchet MS"/>
      <family val="2"/>
    </font>
    <font>
      <b/>
      <u val="single"/>
      <sz val="12"/>
      <name val="Trebuchet MS"/>
      <family val="2"/>
    </font>
    <font>
      <i/>
      <sz val="12"/>
      <name val="Trebuchet MS"/>
      <family val="2"/>
    </font>
    <font>
      <sz val="12"/>
      <color indexed="8"/>
      <name val="Trebuchet MS"/>
      <family val="2"/>
    </font>
    <font>
      <i/>
      <sz val="12"/>
      <color indexed="8"/>
      <name val="Trebuchet MS"/>
      <family val="2"/>
    </font>
    <font>
      <b/>
      <sz val="12"/>
      <color indexed="8"/>
      <name val="Trebuchet MS"/>
      <family val="2"/>
    </font>
    <font>
      <u val="single"/>
      <sz val="12"/>
      <color indexed="8"/>
      <name val="Trebuchet MS"/>
      <family val="2"/>
    </font>
    <font>
      <b/>
      <sz val="12"/>
      <color indexed="10"/>
      <name val="Trebuchet M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9"/>
      <name val="Trebuchet MS"/>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Trebuchet MS"/>
      <family val="2"/>
    </font>
    <font>
      <b/>
      <sz val="12"/>
      <color rgb="FFFF0000"/>
      <name val="Trebuchet MS"/>
      <family val="2"/>
    </font>
    <font>
      <sz val="12"/>
      <color theme="0"/>
      <name val="Trebuchet MS"/>
      <family val="2"/>
    </font>
    <font>
      <b/>
      <sz val="12"/>
      <color theme="1"/>
      <name val="Trebuchet MS"/>
      <family val="2"/>
    </font>
    <font>
      <sz val="12"/>
      <color theme="1"/>
      <name val="Trebuchet MS"/>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92D050"/>
        <bgColor indexed="64"/>
      </patternFill>
    </fill>
    <fill>
      <patternFill patternType="solid">
        <fgColor theme="0" tint="-0.1499900072813034"/>
        <bgColor indexed="64"/>
      </patternFill>
    </fill>
    <fill>
      <patternFill patternType="solid">
        <fgColor indexed="43"/>
        <bgColor indexed="64"/>
      </patternFill>
    </fill>
    <fill>
      <patternFill patternType="solid">
        <fgColor rgb="FFFFFF00"/>
        <bgColor indexed="64"/>
      </patternFill>
    </fill>
    <fill>
      <patternFill patternType="solid">
        <fgColor theme="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color indexed="63"/>
      </left>
      <right style="thin"/>
      <top style="thin"/>
      <bottom style="thin"/>
    </border>
    <border>
      <left>
        <color indexed="63"/>
      </left>
      <right style="medium"/>
      <top>
        <color indexed="63"/>
      </top>
      <bottom style="medium"/>
    </border>
    <border>
      <left style="medium"/>
      <right style="medium"/>
      <top>
        <color indexed="63"/>
      </top>
      <bottom style="medium"/>
    </border>
    <border>
      <left>
        <color indexed="63"/>
      </left>
      <right style="medium"/>
      <top style="medium"/>
      <bottom style="medium"/>
    </border>
    <border>
      <left style="medium"/>
      <right style="medium"/>
      <top style="medium"/>
      <bottom style="medium"/>
    </border>
    <border>
      <left style="thin"/>
      <right style="thin"/>
      <top>
        <color indexed="63"/>
      </top>
      <bottom style="thin"/>
    </border>
    <border>
      <left style="thin"/>
      <right style="medium"/>
      <top style="medium"/>
      <bottom style="thin"/>
    </border>
    <border>
      <left style="thin"/>
      <right style="medium"/>
      <top>
        <color indexed="63"/>
      </top>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color indexed="63"/>
      </right>
      <top style="medium"/>
      <bottom style="thin"/>
    </border>
    <border>
      <left style="medium"/>
      <right style="thin"/>
      <top style="medium"/>
      <bottom style="thin"/>
    </border>
    <border>
      <left style="medium"/>
      <right>
        <color indexed="63"/>
      </right>
      <top style="thin"/>
      <bottom style="thin"/>
    </border>
    <border>
      <left style="medium"/>
      <right style="thin"/>
      <top style="thin"/>
      <bottom style="thin"/>
    </border>
    <border>
      <left style="thin"/>
      <right style="thin"/>
      <top>
        <color indexed="63"/>
      </top>
      <bottom style="medium"/>
    </border>
    <border>
      <left>
        <color indexed="63"/>
      </left>
      <right>
        <color indexed="63"/>
      </right>
      <top>
        <color indexed="63"/>
      </top>
      <bottom style="medium"/>
    </border>
    <border>
      <left style="thin"/>
      <right style="medium"/>
      <top/>
      <bottom style="medium"/>
    </border>
    <border>
      <left style="medium"/>
      <right style="thin"/>
      <top style="thin"/>
      <bottom>
        <color indexed="63"/>
      </bottom>
    </border>
    <border>
      <left style="medium"/>
      <right style="thin"/>
      <top style="medium"/>
      <bottom style="medium"/>
    </border>
    <border>
      <left style="thin"/>
      <right>
        <color indexed="63"/>
      </right>
      <top style="medium"/>
      <bottom style="medium"/>
    </border>
    <border>
      <left style="thin"/>
      <right style="medium"/>
      <top style="medium"/>
      <bottom style="medium"/>
    </border>
    <border>
      <left>
        <color indexed="63"/>
      </left>
      <right style="thin"/>
      <top style="medium"/>
      <bottom style="thin"/>
    </border>
    <border>
      <left style="thin"/>
      <right style="thin"/>
      <top style="medium"/>
      <bottom>
        <color indexed="63"/>
      </bottom>
    </border>
    <border>
      <left style="thin"/>
      <right style="thin"/>
      <top style="medium"/>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thin"/>
      <top style="medium"/>
      <bottom style="medium"/>
    </border>
    <border>
      <left>
        <color indexed="63"/>
      </left>
      <right>
        <color indexed="63"/>
      </right>
      <top style="medium"/>
      <bottom style="medium"/>
    </border>
    <border>
      <left style="medium"/>
      <right>
        <color indexed="63"/>
      </right>
      <top style="medium"/>
      <bottom style="medium"/>
    </border>
    <border>
      <left style="medium"/>
      <right style="medium"/>
      <top style="medium"/>
      <bottom style="thin"/>
    </border>
    <border>
      <left style="medium"/>
      <right style="medium"/>
      <top style="thin"/>
      <bottom style="thin"/>
    </border>
    <border>
      <left style="medium"/>
      <right style="medium"/>
      <top style="thin"/>
      <bottom/>
    </border>
    <border>
      <left style="medium"/>
      <right style="thin"/>
      <top>
        <color indexed="63"/>
      </top>
      <bottom style="thin"/>
    </border>
    <border>
      <left style="thin"/>
      <right>
        <color indexed="63"/>
      </right>
      <top style="thin"/>
      <bottom style="thin"/>
    </border>
    <border>
      <left style="medium"/>
      <right style="thin"/>
      <top>
        <color indexed="63"/>
      </top>
      <bottom>
        <color indexed="63"/>
      </bottom>
    </border>
    <border>
      <left style="thin"/>
      <right>
        <color indexed="63"/>
      </right>
      <top>
        <color indexed="63"/>
      </top>
      <bottom style="thin"/>
    </border>
    <border>
      <left style="medium"/>
      <right style="medium"/>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style="medium"/>
      <right style="medium"/>
      <top style="thin"/>
      <bottom style="medium"/>
    </border>
    <border>
      <left/>
      <right/>
      <top style="thin"/>
      <bottom/>
    </border>
    <border>
      <left style="thin"/>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medium"/>
      <bottom>
        <color indexed="63"/>
      </bottom>
    </border>
    <border>
      <left style="medium"/>
      <right style="thin"/>
      <top>
        <color indexed="63"/>
      </top>
      <bottom style="medium"/>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577">
    <xf numFmtId="0" fontId="0" fillId="0" borderId="0" xfId="0" applyAlignment="1">
      <alignment/>
    </xf>
    <xf numFmtId="0" fontId="5" fillId="0" borderId="10" xfId="0" applyFont="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6" fillId="0" borderId="10" xfId="0" applyFont="1" applyBorder="1" applyAlignment="1">
      <alignment vertical="top" wrapText="1"/>
    </xf>
    <xf numFmtId="0" fontId="6" fillId="0" borderId="0" xfId="0" applyFont="1" applyAlignment="1">
      <alignment/>
    </xf>
    <xf numFmtId="0" fontId="6" fillId="0" borderId="10" xfId="0" applyFont="1" applyBorder="1" applyAlignment="1">
      <alignment horizontal="center" vertical="center" wrapText="1"/>
    </xf>
    <xf numFmtId="0" fontId="6" fillId="0" borderId="0" xfId="0" applyFont="1" applyAlignment="1">
      <alignment horizontal="center" vertical="center"/>
    </xf>
    <xf numFmtId="0" fontId="5" fillId="0" borderId="0" xfId="0" applyFont="1" applyAlignment="1">
      <alignment/>
    </xf>
    <xf numFmtId="0" fontId="5" fillId="0" borderId="0" xfId="0" applyFont="1" applyAlignment="1">
      <alignment horizontal="center"/>
    </xf>
    <xf numFmtId="0" fontId="6" fillId="0" borderId="0" xfId="0" applyFont="1" applyBorder="1" applyAlignment="1">
      <alignment horizontal="left"/>
    </xf>
    <xf numFmtId="0" fontId="6" fillId="0" borderId="0" xfId="0" applyFont="1" applyBorder="1" applyAlignment="1">
      <alignment/>
    </xf>
    <xf numFmtId="0" fontId="5" fillId="0" borderId="0" xfId="0" applyFont="1" applyAlignment="1">
      <alignment/>
    </xf>
    <xf numFmtId="0" fontId="6" fillId="0" borderId="10" xfId="0" applyFont="1" applyBorder="1" applyAlignment="1">
      <alignment/>
    </xf>
    <xf numFmtId="0" fontId="6" fillId="0" borderId="11" xfId="0" applyFont="1" applyBorder="1" applyAlignment="1">
      <alignment/>
    </xf>
    <xf numFmtId="0" fontId="6" fillId="0" borderId="0" xfId="0" applyFont="1" applyBorder="1" applyAlignment="1">
      <alignment/>
    </xf>
    <xf numFmtId="0" fontId="6" fillId="0" borderId="12" xfId="0" applyFont="1" applyBorder="1" applyAlignment="1">
      <alignment/>
    </xf>
    <xf numFmtId="0" fontId="6" fillId="0" borderId="0" xfId="0" applyFont="1" applyAlignment="1">
      <alignment wrapText="1"/>
    </xf>
    <xf numFmtId="0" fontId="6" fillId="0" borderId="0" xfId="0" applyFont="1" applyAlignment="1">
      <alignment horizontal="left" indent="2"/>
    </xf>
    <xf numFmtId="0" fontId="6" fillId="0" borderId="0" xfId="0" applyFont="1" applyAlignment="1">
      <alignment/>
    </xf>
    <xf numFmtId="0" fontId="6" fillId="0" borderId="0" xfId="0" applyFont="1" applyAlignment="1">
      <alignment vertical="center" wrapText="1"/>
    </xf>
    <xf numFmtId="0" fontId="6" fillId="0" borderId="0" xfId="0" applyFont="1" applyBorder="1" applyAlignment="1">
      <alignment horizontal="left" vertical="center" wrapText="1"/>
    </xf>
    <xf numFmtId="0" fontId="6" fillId="0" borderId="0" xfId="0" applyFont="1" applyAlignment="1">
      <alignment horizontal="left"/>
    </xf>
    <xf numFmtId="0" fontId="5" fillId="0" borderId="0" xfId="0" applyFont="1" applyAlignment="1">
      <alignment horizontal="left" vertical="top" wrapText="1"/>
    </xf>
    <xf numFmtId="0" fontId="5" fillId="33" borderId="13"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0" borderId="16" xfId="0" applyFont="1" applyBorder="1" applyAlignment="1">
      <alignment horizontal="center" vertical="center" wrapText="1"/>
    </xf>
    <xf numFmtId="0" fontId="5" fillId="0" borderId="15" xfId="0" applyFont="1" applyBorder="1" applyAlignment="1">
      <alignment horizontal="center" vertical="center" wrapText="1"/>
    </xf>
    <xf numFmtId="0" fontId="6" fillId="0" borderId="17" xfId="0" applyFont="1" applyBorder="1" applyAlignment="1">
      <alignment vertical="top" wrapText="1"/>
    </xf>
    <xf numFmtId="0" fontId="6" fillId="0" borderId="18" xfId="0" applyFont="1" applyBorder="1" applyAlignment="1">
      <alignment vertical="top" wrapText="1"/>
    </xf>
    <xf numFmtId="0" fontId="6" fillId="0" borderId="19" xfId="0" applyFont="1" applyBorder="1" applyAlignment="1">
      <alignment vertical="top" wrapText="1"/>
    </xf>
    <xf numFmtId="0" fontId="6" fillId="0" borderId="20" xfId="0" applyFont="1" applyBorder="1" applyAlignment="1">
      <alignment vertical="top" wrapText="1"/>
    </xf>
    <xf numFmtId="0" fontId="6" fillId="0" borderId="21" xfId="0" applyFont="1" applyBorder="1" applyAlignment="1">
      <alignment vertical="top" wrapText="1"/>
    </xf>
    <xf numFmtId="0" fontId="6" fillId="0" borderId="22" xfId="0" applyFont="1" applyBorder="1" applyAlignment="1">
      <alignment vertical="top" wrapText="1"/>
    </xf>
    <xf numFmtId="0" fontId="6" fillId="0" borderId="23" xfId="0" applyFont="1" applyBorder="1" applyAlignment="1">
      <alignment vertical="top" wrapText="1"/>
    </xf>
    <xf numFmtId="0" fontId="6" fillId="0" borderId="24" xfId="0" applyFont="1" applyBorder="1" applyAlignment="1">
      <alignment vertical="top" wrapText="1"/>
    </xf>
    <xf numFmtId="0" fontId="6" fillId="0" borderId="25" xfId="0" applyFont="1" applyBorder="1" applyAlignment="1">
      <alignment vertical="top" wrapText="1"/>
    </xf>
    <xf numFmtId="4" fontId="5" fillId="34" borderId="10" xfId="0" applyNumberFormat="1" applyFont="1" applyFill="1" applyBorder="1" applyAlignment="1">
      <alignment vertical="top" wrapText="1"/>
    </xf>
    <xf numFmtId="0" fontId="7" fillId="0" borderId="10" xfId="0" applyFont="1" applyBorder="1" applyAlignment="1">
      <alignment vertical="center" wrapText="1"/>
    </xf>
    <xf numFmtId="0" fontId="7" fillId="0" borderId="0" xfId="0" applyFont="1" applyAlignment="1">
      <alignment vertical="center" wrapText="1"/>
    </xf>
    <xf numFmtId="0" fontId="7" fillId="0" borderId="0" xfId="0" applyFont="1" applyAlignment="1">
      <alignment horizontal="center" vertical="center" wrapText="1"/>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5" fillId="0" borderId="0" xfId="0" applyFont="1" applyAlignment="1">
      <alignment horizontal="left" wrapText="1"/>
    </xf>
    <xf numFmtId="0" fontId="6" fillId="0" borderId="0" xfId="0" applyFont="1" applyAlignment="1">
      <alignment horizontal="center"/>
    </xf>
    <xf numFmtId="0" fontId="5" fillId="35" borderId="26" xfId="0" applyFont="1" applyFill="1" applyBorder="1" applyAlignment="1">
      <alignment horizontal="center" vertical="center"/>
    </xf>
    <xf numFmtId="0" fontId="5" fillId="35" borderId="21" xfId="0" applyFont="1" applyFill="1" applyBorder="1" applyAlignment="1">
      <alignment horizontal="center" vertical="center"/>
    </xf>
    <xf numFmtId="0" fontId="5" fillId="35" borderId="21" xfId="0" applyFont="1" applyFill="1" applyBorder="1" applyAlignment="1">
      <alignment horizontal="center" vertical="center" wrapText="1"/>
    </xf>
    <xf numFmtId="0" fontId="5" fillId="35" borderId="21" xfId="0" applyFont="1" applyFill="1" applyBorder="1" applyAlignment="1">
      <alignment horizontal="center" wrapText="1"/>
    </xf>
    <xf numFmtId="0" fontId="5" fillId="35" borderId="22" xfId="0" applyFont="1" applyFill="1" applyBorder="1" applyAlignment="1">
      <alignment horizontal="center" vertical="center" wrapText="1"/>
    </xf>
    <xf numFmtId="0" fontId="6" fillId="0" borderId="27" xfId="0" applyFont="1" applyBorder="1" applyAlignment="1">
      <alignment horizontal="center" vertical="center"/>
    </xf>
    <xf numFmtId="0" fontId="6" fillId="0" borderId="28" xfId="0" applyFont="1" applyBorder="1" applyAlignment="1">
      <alignment/>
    </xf>
    <xf numFmtId="0" fontId="57" fillId="0" borderId="23" xfId="0" applyFont="1" applyBorder="1" applyAlignment="1">
      <alignment/>
    </xf>
    <xf numFmtId="3" fontId="6" fillId="0" borderId="23" xfId="0" applyNumberFormat="1" applyFont="1" applyBorder="1" applyAlignment="1">
      <alignment/>
    </xf>
    <xf numFmtId="3" fontId="6" fillId="34" borderId="23" xfId="42" applyNumberFormat="1" applyFont="1" applyFill="1" applyBorder="1" applyAlignment="1">
      <alignment horizontal="right"/>
    </xf>
    <xf numFmtId="10" fontId="6" fillId="0" borderId="23" xfId="0" applyNumberFormat="1" applyFont="1" applyFill="1" applyBorder="1" applyAlignment="1">
      <alignment/>
    </xf>
    <xf numFmtId="0" fontId="5" fillId="0" borderId="23" xfId="0" applyFont="1" applyBorder="1" applyAlignment="1">
      <alignment/>
    </xf>
    <xf numFmtId="3" fontId="6" fillId="0" borderId="23" xfId="0" applyNumberFormat="1" applyFont="1" applyFill="1" applyBorder="1" applyAlignment="1">
      <alignment/>
    </xf>
    <xf numFmtId="3" fontId="5" fillId="34" borderId="18" xfId="0" applyNumberFormat="1" applyFont="1" applyFill="1" applyBorder="1" applyAlignment="1">
      <alignment/>
    </xf>
    <xf numFmtId="0" fontId="6" fillId="0" borderId="29" xfId="0" applyFont="1" applyBorder="1" applyAlignment="1">
      <alignment horizontal="center" vertical="center"/>
    </xf>
    <xf numFmtId="0" fontId="6" fillId="0" borderId="30" xfId="0" applyFont="1" applyBorder="1" applyAlignment="1">
      <alignment/>
    </xf>
    <xf numFmtId="0" fontId="57" fillId="0" borderId="10" xfId="0" applyFont="1" applyBorder="1" applyAlignment="1">
      <alignment/>
    </xf>
    <xf numFmtId="3" fontId="6" fillId="0" borderId="10" xfId="0" applyNumberFormat="1" applyFont="1" applyBorder="1" applyAlignment="1">
      <alignment/>
    </xf>
    <xf numFmtId="3" fontId="6" fillId="34" borderId="10" xfId="42" applyNumberFormat="1" applyFont="1" applyFill="1" applyBorder="1" applyAlignment="1">
      <alignment horizontal="right"/>
    </xf>
    <xf numFmtId="10" fontId="6" fillId="0" borderId="10" xfId="0" applyNumberFormat="1" applyFont="1" applyBorder="1" applyAlignment="1">
      <alignment/>
    </xf>
    <xf numFmtId="0" fontId="5" fillId="0" borderId="10" xfId="0" applyFont="1" applyBorder="1" applyAlignment="1">
      <alignment/>
    </xf>
    <xf numFmtId="3" fontId="6" fillId="0" borderId="10" xfId="0" applyNumberFormat="1" applyFont="1" applyFill="1" applyBorder="1" applyAlignment="1">
      <alignment/>
    </xf>
    <xf numFmtId="3" fontId="5" fillId="34" borderId="20" xfId="0" applyNumberFormat="1" applyFont="1" applyFill="1" applyBorder="1" applyAlignment="1">
      <alignment/>
    </xf>
    <xf numFmtId="0" fontId="6" fillId="0" borderId="26" xfId="0" applyFont="1" applyBorder="1" applyAlignment="1">
      <alignment/>
    </xf>
    <xf numFmtId="0" fontId="6" fillId="0" borderId="24" xfId="0" applyFont="1" applyBorder="1" applyAlignment="1">
      <alignment/>
    </xf>
    <xf numFmtId="3" fontId="6" fillId="0" borderId="24" xfId="0" applyNumberFormat="1" applyFont="1" applyBorder="1" applyAlignment="1">
      <alignment/>
    </xf>
    <xf numFmtId="3" fontId="6" fillId="34" borderId="24" xfId="42" applyNumberFormat="1" applyFont="1" applyFill="1" applyBorder="1" applyAlignment="1">
      <alignment horizontal="right"/>
    </xf>
    <xf numFmtId="10" fontId="6" fillId="0" borderId="24" xfId="0" applyNumberFormat="1" applyFont="1" applyBorder="1" applyAlignment="1">
      <alignment/>
    </xf>
    <xf numFmtId="0" fontId="5" fillId="0" borderId="24" xfId="0" applyFont="1" applyBorder="1" applyAlignment="1">
      <alignment/>
    </xf>
    <xf numFmtId="3" fontId="5" fillId="34" borderId="25" xfId="0" applyNumberFormat="1" applyFont="1" applyFill="1" applyBorder="1" applyAlignment="1">
      <alignment/>
    </xf>
    <xf numFmtId="0" fontId="6" fillId="0" borderId="31" xfId="0" applyFont="1" applyBorder="1" applyAlignment="1">
      <alignment/>
    </xf>
    <xf numFmtId="0" fontId="5" fillId="0" borderId="31" xfId="0" applyFont="1" applyBorder="1" applyAlignment="1">
      <alignment/>
    </xf>
    <xf numFmtId="3" fontId="5" fillId="34" borderId="31" xfId="0" applyNumberFormat="1" applyFont="1" applyFill="1" applyBorder="1" applyAlignment="1">
      <alignment/>
    </xf>
    <xf numFmtId="0" fontId="6" fillId="34" borderId="32" xfId="0" applyFont="1" applyFill="1" applyBorder="1" applyAlignment="1">
      <alignment/>
    </xf>
    <xf numFmtId="3" fontId="5" fillId="34" borderId="33" xfId="42" applyNumberFormat="1" applyFont="1" applyFill="1" applyBorder="1" applyAlignment="1">
      <alignment horizontal="right"/>
    </xf>
    <xf numFmtId="0" fontId="7" fillId="0" borderId="0" xfId="0" applyFont="1" applyAlignment="1">
      <alignment/>
    </xf>
    <xf numFmtId="0" fontId="9" fillId="0" borderId="0" xfId="0" applyFont="1" applyAlignment="1">
      <alignment/>
    </xf>
    <xf numFmtId="0" fontId="5" fillId="0" borderId="0" xfId="59" applyFont="1" applyFill="1" applyBorder="1" applyAlignment="1">
      <alignment horizontal="center"/>
      <protection/>
    </xf>
    <xf numFmtId="0" fontId="6" fillId="0" borderId="0" xfId="0" applyFont="1" applyFill="1" applyBorder="1" applyAlignment="1">
      <alignment horizontal="center"/>
    </xf>
    <xf numFmtId="0" fontId="6" fillId="0" borderId="0" xfId="59" applyFont="1">
      <alignment/>
      <protection/>
    </xf>
    <xf numFmtId="185" fontId="5" fillId="35" borderId="30" xfId="59" applyNumberFormat="1" applyFont="1" applyFill="1" applyBorder="1" applyAlignment="1">
      <alignment horizontal="center" vertical="center" wrapText="1"/>
      <protection/>
    </xf>
    <xf numFmtId="185" fontId="5" fillId="35" borderId="10" xfId="59" applyNumberFormat="1" applyFont="1" applyFill="1" applyBorder="1" applyAlignment="1">
      <alignment horizontal="center" vertical="center" wrapText="1"/>
      <protection/>
    </xf>
    <xf numFmtId="185" fontId="5" fillId="35" borderId="20" xfId="59" applyNumberFormat="1" applyFont="1" applyFill="1" applyBorder="1" applyAlignment="1">
      <alignment horizontal="center" vertical="center" wrapText="1"/>
      <protection/>
    </xf>
    <xf numFmtId="185" fontId="5" fillId="0" borderId="0" xfId="59" applyNumberFormat="1" applyFont="1" applyFill="1" applyBorder="1" applyAlignment="1">
      <alignment horizontal="center" vertical="center" wrapText="1"/>
      <protection/>
    </xf>
    <xf numFmtId="0" fontId="6" fillId="0" borderId="0" xfId="0" applyFont="1" applyAlignment="1">
      <alignment vertical="center"/>
    </xf>
    <xf numFmtId="0" fontId="6" fillId="0" borderId="0" xfId="59" applyFont="1" applyAlignment="1">
      <alignment vertical="center" wrapText="1"/>
      <protection/>
    </xf>
    <xf numFmtId="0" fontId="6" fillId="0" borderId="0" xfId="59" applyFont="1" applyAlignment="1">
      <alignment vertical="center"/>
      <protection/>
    </xf>
    <xf numFmtId="49" fontId="6" fillId="35" borderId="34" xfId="59" applyNumberFormat="1" applyFont="1" applyFill="1" applyBorder="1" applyAlignment="1">
      <alignment horizontal="center" vertical="top" wrapText="1"/>
      <protection/>
    </xf>
    <xf numFmtId="49" fontId="6" fillId="35" borderId="21" xfId="59" applyNumberFormat="1" applyFont="1" applyFill="1" applyBorder="1" applyAlignment="1">
      <alignment horizontal="center" vertical="top" wrapText="1"/>
      <protection/>
    </xf>
    <xf numFmtId="0" fontId="6" fillId="35" borderId="22" xfId="59" applyNumberFormat="1" applyFont="1" applyFill="1" applyBorder="1" applyAlignment="1">
      <alignment horizontal="center" vertical="top" wrapText="1"/>
      <protection/>
    </xf>
    <xf numFmtId="49" fontId="6" fillId="0" borderId="0" xfId="59" applyNumberFormat="1" applyFont="1" applyFill="1" applyBorder="1" applyAlignment="1">
      <alignment horizontal="center" vertical="top" wrapText="1"/>
      <protection/>
    </xf>
    <xf numFmtId="0" fontId="6" fillId="0" borderId="0" xfId="59" applyFont="1" applyAlignment="1">
      <alignment wrapText="1"/>
      <protection/>
    </xf>
    <xf numFmtId="4" fontId="6" fillId="0" borderId="30" xfId="59" applyNumberFormat="1" applyFont="1" applyBorder="1" applyAlignment="1">
      <alignment horizontal="center" vertical="top" wrapText="1"/>
      <protection/>
    </xf>
    <xf numFmtId="10" fontId="6" fillId="0" borderId="10" xfId="59" applyNumberFormat="1" applyFont="1" applyBorder="1" applyAlignment="1">
      <alignment horizontal="center" vertical="top" wrapText="1"/>
      <protection/>
    </xf>
    <xf numFmtId="3" fontId="6" fillId="0" borderId="21" xfId="59" applyNumberFormat="1" applyFont="1" applyBorder="1" applyAlignment="1">
      <alignment vertical="center" wrapText="1"/>
      <protection/>
    </xf>
    <xf numFmtId="3" fontId="6" fillId="34" borderId="20" xfId="59" applyNumberFormat="1" applyFont="1" applyFill="1" applyBorder="1" applyAlignment="1">
      <alignment wrapText="1"/>
      <protection/>
    </xf>
    <xf numFmtId="4" fontId="6" fillId="0" borderId="0" xfId="59" applyNumberFormat="1" applyFont="1" applyBorder="1" applyAlignment="1">
      <alignment horizontal="center" vertical="top" wrapText="1"/>
      <protection/>
    </xf>
    <xf numFmtId="4" fontId="6" fillId="0" borderId="34" xfId="59" applyNumberFormat="1" applyFont="1" applyBorder="1" applyAlignment="1">
      <alignment horizontal="center" vertical="top" wrapText="1"/>
      <protection/>
    </xf>
    <xf numFmtId="10" fontId="6" fillId="0" borderId="21" xfId="59" applyNumberFormat="1" applyFont="1" applyBorder="1" applyAlignment="1">
      <alignment horizontal="center" vertical="top" wrapText="1"/>
      <protection/>
    </xf>
    <xf numFmtId="4" fontId="5" fillId="0" borderId="35" xfId="59" applyNumberFormat="1" applyFont="1" applyBorder="1" applyAlignment="1">
      <alignment horizontal="center" vertical="top" wrapText="1"/>
      <protection/>
    </xf>
    <xf numFmtId="49" fontId="5" fillId="0" borderId="36" xfId="59" applyNumberFormat="1" applyFont="1" applyBorder="1" applyAlignment="1">
      <alignment horizontal="center" vertical="top" wrapText="1"/>
      <protection/>
    </xf>
    <xf numFmtId="3" fontId="5" fillId="34" borderId="37" xfId="59" applyNumberFormat="1" applyFont="1" applyFill="1" applyBorder="1" applyAlignment="1">
      <alignment vertical="top" wrapText="1"/>
      <protection/>
    </xf>
    <xf numFmtId="49" fontId="6" fillId="0" borderId="36" xfId="59" applyNumberFormat="1" applyFont="1" applyBorder="1" applyAlignment="1">
      <alignment horizontal="center" vertical="top" wrapText="1"/>
      <protection/>
    </xf>
    <xf numFmtId="0" fontId="6" fillId="0" borderId="0" xfId="0" applyFont="1" applyAlignment="1">
      <alignment vertical="top" wrapText="1"/>
    </xf>
    <xf numFmtId="49" fontId="6" fillId="36" borderId="12" xfId="0" applyNumberFormat="1" applyFont="1" applyFill="1" applyBorder="1" applyAlignment="1">
      <alignment horizontal="center"/>
    </xf>
    <xf numFmtId="0" fontId="6" fillId="33" borderId="0" xfId="0" applyFont="1" applyFill="1" applyAlignment="1">
      <alignment/>
    </xf>
    <xf numFmtId="2" fontId="5" fillId="34" borderId="10" xfId="0" applyNumberFormat="1" applyFont="1" applyFill="1" applyBorder="1" applyAlignment="1">
      <alignment/>
    </xf>
    <xf numFmtId="1" fontId="6" fillId="36" borderId="10" xfId="0" applyNumberFormat="1" applyFont="1" applyFill="1" applyBorder="1" applyAlignment="1">
      <alignment horizontal="center"/>
    </xf>
    <xf numFmtId="0" fontId="5" fillId="0" borderId="0" xfId="0" applyFont="1" applyAlignment="1">
      <alignment horizontal="left" vertical="center" wrapText="1"/>
    </xf>
    <xf numFmtId="0" fontId="6" fillId="0" borderId="0" xfId="0" applyFont="1" applyFill="1" applyAlignment="1">
      <alignment/>
    </xf>
    <xf numFmtId="0" fontId="6" fillId="0" borderId="0" xfId="0" applyFont="1" applyFill="1" applyAlignment="1">
      <alignment horizontal="left"/>
    </xf>
    <xf numFmtId="0" fontId="5" fillId="33" borderId="28" xfId="0" applyFont="1" applyFill="1" applyBorder="1" applyAlignment="1">
      <alignment horizontal="center" vertical="top" wrapText="1"/>
    </xf>
    <xf numFmtId="0" fontId="5" fillId="0" borderId="23" xfId="0" applyFont="1" applyFill="1" applyBorder="1" applyAlignment="1">
      <alignment wrapText="1"/>
    </xf>
    <xf numFmtId="0" fontId="6" fillId="0" borderId="23" xfId="0" applyFont="1" applyFill="1" applyBorder="1" applyAlignment="1">
      <alignment vertical="top" wrapText="1"/>
    </xf>
    <xf numFmtId="0" fontId="5" fillId="33" borderId="30" xfId="0" applyFont="1" applyFill="1" applyBorder="1" applyAlignment="1">
      <alignment horizontal="center" vertical="top" wrapText="1"/>
    </xf>
    <xf numFmtId="0" fontId="5" fillId="0" borderId="10" xfId="0" applyFont="1" applyFill="1" applyBorder="1" applyAlignment="1">
      <alignment wrapText="1"/>
    </xf>
    <xf numFmtId="0" fontId="6" fillId="0" borderId="10" xfId="0" applyFont="1" applyFill="1" applyBorder="1" applyAlignment="1">
      <alignment vertical="top" wrapText="1"/>
    </xf>
    <xf numFmtId="0" fontId="5" fillId="33" borderId="34" xfId="0" applyFont="1" applyFill="1" applyBorder="1" applyAlignment="1">
      <alignment horizontal="center" vertical="top" wrapText="1"/>
    </xf>
    <xf numFmtId="0" fontId="6" fillId="0" borderId="0" xfId="0" applyFont="1" applyFill="1" applyAlignment="1">
      <alignment/>
    </xf>
    <xf numFmtId="4" fontId="8" fillId="0" borderId="0" xfId="59" applyNumberFormat="1" applyFont="1" applyBorder="1" applyAlignment="1">
      <alignment horizontal="center" vertical="top" wrapText="1"/>
      <protection/>
    </xf>
    <xf numFmtId="0" fontId="11" fillId="0" borderId="0" xfId="0" applyFont="1" applyAlignment="1">
      <alignment/>
    </xf>
    <xf numFmtId="0" fontId="5" fillId="33" borderId="16" xfId="0" applyFont="1" applyFill="1" applyBorder="1" applyAlignment="1">
      <alignment horizontal="center" vertical="center" wrapText="1"/>
    </xf>
    <xf numFmtId="0" fontId="6" fillId="0" borderId="28" xfId="0" applyFont="1" applyBorder="1" applyAlignment="1">
      <alignment vertical="top" wrapText="1"/>
    </xf>
    <xf numFmtId="0" fontId="6" fillId="0" borderId="38" xfId="0" applyFont="1" applyBorder="1" applyAlignment="1">
      <alignment vertical="top" wrapText="1"/>
    </xf>
    <xf numFmtId="14" fontId="6" fillId="0" borderId="39" xfId="0" applyNumberFormat="1" applyFont="1" applyBorder="1" applyAlignment="1">
      <alignment vertical="top" wrapText="1"/>
    </xf>
    <xf numFmtId="4" fontId="6" fillId="0" borderId="39" xfId="0" applyNumberFormat="1" applyFont="1" applyBorder="1" applyAlignment="1">
      <alignment vertical="top" wrapText="1"/>
    </xf>
    <xf numFmtId="0" fontId="6" fillId="0" borderId="39" xfId="0" applyFont="1" applyBorder="1" applyAlignment="1">
      <alignment vertical="top" wrapText="1"/>
    </xf>
    <xf numFmtId="14" fontId="6" fillId="0" borderId="23" xfId="0" applyNumberFormat="1" applyFont="1" applyBorder="1" applyAlignment="1">
      <alignment vertical="top" wrapText="1"/>
    </xf>
    <xf numFmtId="0" fontId="6" fillId="0" borderId="30" xfId="0" applyFont="1" applyBorder="1" applyAlignment="1">
      <alignment vertical="top" wrapText="1"/>
    </xf>
    <xf numFmtId="0" fontId="6" fillId="0" borderId="12" xfId="0" applyFont="1" applyBorder="1" applyAlignment="1">
      <alignment vertical="top" wrapText="1"/>
    </xf>
    <xf numFmtId="14" fontId="6" fillId="0" borderId="10" xfId="0" applyNumberFormat="1" applyFont="1" applyBorder="1" applyAlignment="1">
      <alignment vertical="top" wrapText="1"/>
    </xf>
    <xf numFmtId="4" fontId="6" fillId="0" borderId="10" xfId="0" applyNumberFormat="1" applyFont="1" applyBorder="1" applyAlignment="1">
      <alignment vertical="top" wrapText="1"/>
    </xf>
    <xf numFmtId="0" fontId="5" fillId="0" borderId="10" xfId="0" applyFont="1" applyBorder="1" applyAlignment="1">
      <alignment vertical="top" wrapText="1"/>
    </xf>
    <xf numFmtId="14" fontId="5" fillId="0" borderId="10" xfId="0" applyNumberFormat="1" applyFont="1" applyBorder="1" applyAlignment="1">
      <alignment vertical="top" wrapText="1"/>
    </xf>
    <xf numFmtId="14" fontId="6" fillId="0" borderId="21" xfId="0" applyNumberFormat="1" applyFont="1" applyBorder="1" applyAlignment="1">
      <alignment vertical="top" wrapText="1"/>
    </xf>
    <xf numFmtId="4" fontId="5" fillId="34" borderId="21" xfId="0" applyNumberFormat="1" applyFont="1" applyFill="1" applyBorder="1" applyAlignment="1">
      <alignment vertical="top" wrapText="1"/>
    </xf>
    <xf numFmtId="0" fontId="5" fillId="0" borderId="21" xfId="0" applyFont="1" applyBorder="1" applyAlignment="1">
      <alignment vertical="top" wrapText="1"/>
    </xf>
    <xf numFmtId="14" fontId="5" fillId="0" borderId="21" xfId="0" applyNumberFormat="1" applyFont="1" applyBorder="1" applyAlignment="1">
      <alignment vertical="top" wrapText="1"/>
    </xf>
    <xf numFmtId="4" fontId="6" fillId="0" borderId="35" xfId="0" applyNumberFormat="1" applyFont="1" applyBorder="1" applyAlignment="1">
      <alignment vertical="top" wrapText="1"/>
    </xf>
    <xf numFmtId="4" fontId="6" fillId="0" borderId="40" xfId="0" applyNumberFormat="1" applyFont="1" applyBorder="1" applyAlignment="1">
      <alignment vertical="top" wrapText="1"/>
    </xf>
    <xf numFmtId="4" fontId="6" fillId="0" borderId="37" xfId="0" applyNumberFormat="1" applyFont="1" applyBorder="1" applyAlignment="1">
      <alignment vertical="top" wrapText="1"/>
    </xf>
    <xf numFmtId="0" fontId="12" fillId="0" borderId="0" xfId="54" applyFont="1" applyAlignment="1" applyProtection="1">
      <alignment/>
      <protection/>
    </xf>
    <xf numFmtId="0" fontId="5" fillId="0" borderId="0" xfId="0" applyFont="1" applyAlignment="1">
      <alignment horizontal="center" vertical="top" wrapText="1"/>
    </xf>
    <xf numFmtId="0" fontId="5" fillId="0" borderId="0" xfId="0" applyFont="1" applyAlignment="1">
      <alignment vertical="top" wrapText="1"/>
    </xf>
    <xf numFmtId="0" fontId="5" fillId="0" borderId="0" xfId="0" applyFont="1" applyAlignment="1">
      <alignment horizontal="right" vertical="top"/>
    </xf>
    <xf numFmtId="49" fontId="5" fillId="33" borderId="0" xfId="0" applyNumberFormat="1" applyFont="1" applyFill="1" applyAlignment="1">
      <alignment horizontal="right" vertical="top"/>
    </xf>
    <xf numFmtId="0" fontId="5" fillId="0" borderId="0" xfId="0" applyFont="1" applyAlignment="1">
      <alignment horizontal="right" vertical="top" wrapText="1"/>
    </xf>
    <xf numFmtId="0" fontId="5" fillId="33" borderId="0" xfId="0" applyFont="1" applyFill="1" applyAlignment="1">
      <alignment/>
    </xf>
    <xf numFmtId="0" fontId="5" fillId="0" borderId="21" xfId="0" applyFont="1" applyFill="1" applyBorder="1" applyAlignment="1">
      <alignment horizontal="center" vertical="top" wrapText="1"/>
    </xf>
    <xf numFmtId="0" fontId="5" fillId="0" borderId="10" xfId="0" applyFont="1" applyFill="1" applyBorder="1" applyAlignment="1">
      <alignment horizontal="center" vertical="top" wrapText="1"/>
    </xf>
    <xf numFmtId="49" fontId="6" fillId="0" borderId="10" xfId="0" applyNumberFormat="1" applyFont="1" applyBorder="1" applyAlignment="1">
      <alignment horizontal="center"/>
    </xf>
    <xf numFmtId="4" fontId="6" fillId="36" borderId="10" xfId="0" applyNumberFormat="1" applyFont="1" applyFill="1" applyBorder="1" applyAlignment="1">
      <alignment horizontal="center"/>
    </xf>
    <xf numFmtId="4" fontId="6" fillId="36" borderId="10" xfId="0" applyNumberFormat="1" applyFont="1" applyFill="1" applyBorder="1" applyAlignment="1">
      <alignment vertical="top" wrapText="1"/>
    </xf>
    <xf numFmtId="4" fontId="6" fillId="34" borderId="10" xfId="0" applyNumberFormat="1" applyFont="1" applyFill="1" applyBorder="1" applyAlignment="1">
      <alignment vertical="top" wrapText="1"/>
    </xf>
    <xf numFmtId="0" fontId="5" fillId="0" borderId="10" xfId="0" applyFont="1" applyFill="1" applyBorder="1" applyAlignment="1">
      <alignment/>
    </xf>
    <xf numFmtId="4" fontId="5" fillId="34" borderId="10" xfId="0" applyNumberFormat="1" applyFont="1" applyFill="1" applyBorder="1" applyAlignment="1">
      <alignment/>
    </xf>
    <xf numFmtId="4" fontId="5" fillId="0" borderId="10" xfId="0" applyNumberFormat="1" applyFont="1" applyFill="1" applyBorder="1" applyAlignment="1">
      <alignment/>
    </xf>
    <xf numFmtId="0" fontId="6" fillId="0" borderId="0" xfId="0" applyFont="1" applyFill="1" applyBorder="1" applyAlignment="1">
      <alignment vertical="top" wrapText="1"/>
    </xf>
    <xf numFmtId="49" fontId="6" fillId="0" borderId="0" xfId="0" applyNumberFormat="1" applyFont="1" applyFill="1" applyBorder="1" applyAlignment="1">
      <alignment horizontal="left"/>
    </xf>
    <xf numFmtId="0" fontId="5" fillId="0" borderId="0" xfId="0" applyFont="1" applyFill="1" applyBorder="1" applyAlignment="1">
      <alignment/>
    </xf>
    <xf numFmtId="2" fontId="6" fillId="36" borderId="10" xfId="0" applyNumberFormat="1" applyFont="1" applyFill="1" applyBorder="1" applyAlignment="1">
      <alignment horizontal="center"/>
    </xf>
    <xf numFmtId="2" fontId="6" fillId="36" borderId="10" xfId="0" applyNumberFormat="1" applyFont="1" applyFill="1" applyBorder="1" applyAlignment="1">
      <alignment vertical="top" wrapText="1"/>
    </xf>
    <xf numFmtId="10" fontId="6" fillId="36" borderId="10" xfId="0" applyNumberFormat="1" applyFont="1" applyFill="1" applyBorder="1" applyAlignment="1">
      <alignment vertical="top" wrapText="1"/>
    </xf>
    <xf numFmtId="2" fontId="6" fillId="34" borderId="10" xfId="0" applyNumberFormat="1" applyFont="1" applyFill="1" applyBorder="1" applyAlignment="1">
      <alignment vertical="top" wrapText="1"/>
    </xf>
    <xf numFmtId="2" fontId="5" fillId="0" borderId="10" xfId="0" applyNumberFormat="1" applyFont="1" applyFill="1" applyBorder="1" applyAlignment="1">
      <alignment/>
    </xf>
    <xf numFmtId="0" fontId="5" fillId="0" borderId="0" xfId="0" applyFont="1" applyAlignment="1">
      <alignment vertical="top"/>
    </xf>
    <xf numFmtId="0" fontId="6" fillId="0" borderId="0" xfId="0" applyFont="1" applyAlignment="1">
      <alignment horizontal="left" vertical="top"/>
    </xf>
    <xf numFmtId="0" fontId="6" fillId="0" borderId="0" xfId="0" applyFont="1" applyAlignment="1">
      <alignment horizontal="left" vertical="top" wrapText="1"/>
    </xf>
    <xf numFmtId="0" fontId="5" fillId="33" borderId="0" xfId="0" applyFont="1" applyFill="1" applyAlignment="1">
      <alignment horizontal="left"/>
    </xf>
    <xf numFmtId="0" fontId="5" fillId="0" borderId="0" xfId="0" applyFont="1" applyFill="1" applyAlignment="1">
      <alignment horizontal="left"/>
    </xf>
    <xf numFmtId="49" fontId="6" fillId="0" borderId="0" xfId="0" applyNumberFormat="1" applyFont="1" applyFill="1" applyBorder="1" applyAlignment="1">
      <alignment horizontal="right" vertical="top" wrapText="1"/>
    </xf>
    <xf numFmtId="0" fontId="6" fillId="36" borderId="10" xfId="0" applyFont="1" applyFill="1" applyBorder="1" applyAlignment="1">
      <alignment vertical="top" wrapText="1"/>
    </xf>
    <xf numFmtId="4" fontId="5" fillId="0" borderId="0" xfId="0" applyNumberFormat="1" applyFont="1" applyFill="1" applyBorder="1" applyAlignment="1">
      <alignment/>
    </xf>
    <xf numFmtId="0" fontId="5" fillId="36" borderId="10" xfId="0" applyFont="1" applyFill="1" applyBorder="1" applyAlignment="1">
      <alignment vertical="top" wrapText="1"/>
    </xf>
    <xf numFmtId="0" fontId="6" fillId="0" borderId="0" xfId="0" applyFont="1" applyFill="1" applyBorder="1" applyAlignment="1">
      <alignment/>
    </xf>
    <xf numFmtId="0" fontId="5" fillId="0" borderId="0" xfId="0" applyFont="1" applyFill="1" applyBorder="1" applyAlignment="1">
      <alignment horizontal="center"/>
    </xf>
    <xf numFmtId="0" fontId="5" fillId="0" borderId="0" xfId="0" applyFont="1" applyAlignment="1">
      <alignment horizontal="left"/>
    </xf>
    <xf numFmtId="0" fontId="6" fillId="36" borderId="0" xfId="0" applyFont="1" applyFill="1" applyAlignment="1">
      <alignment/>
    </xf>
    <xf numFmtId="4" fontId="6" fillId="0" borderId="0" xfId="0" applyNumberFormat="1" applyFont="1" applyFill="1" applyAlignment="1">
      <alignment/>
    </xf>
    <xf numFmtId="4" fontId="6" fillId="36" borderId="0" xfId="0" applyNumberFormat="1" applyFont="1" applyFill="1" applyAlignment="1">
      <alignment/>
    </xf>
    <xf numFmtId="0" fontId="5" fillId="0" borderId="12" xfId="0" applyFont="1" applyFill="1" applyBorder="1" applyAlignment="1">
      <alignment horizontal="center" vertical="top" wrapText="1"/>
    </xf>
    <xf numFmtId="0" fontId="5" fillId="0" borderId="0" xfId="0" applyFont="1" applyFill="1" applyBorder="1" applyAlignment="1">
      <alignment horizontal="center" vertical="top" wrapText="1"/>
    </xf>
    <xf numFmtId="9" fontId="6" fillId="36" borderId="10" xfId="0" applyNumberFormat="1" applyFont="1" applyFill="1" applyBorder="1" applyAlignment="1">
      <alignment horizontal="center"/>
    </xf>
    <xf numFmtId="49" fontId="6" fillId="0" borderId="0" xfId="0" applyNumberFormat="1" applyFont="1" applyFill="1" applyBorder="1" applyAlignment="1">
      <alignment horizontal="center"/>
    </xf>
    <xf numFmtId="10" fontId="5" fillId="34" borderId="10" xfId="0" applyNumberFormat="1" applyFont="1" applyFill="1" applyBorder="1" applyAlignment="1">
      <alignment/>
    </xf>
    <xf numFmtId="0" fontId="5" fillId="36" borderId="0" xfId="0" applyFont="1" applyFill="1" applyAlignment="1">
      <alignment/>
    </xf>
    <xf numFmtId="0" fontId="6" fillId="0" borderId="0" xfId="0" applyFont="1" applyAlignment="1">
      <alignment horizontal="right" vertical="top"/>
    </xf>
    <xf numFmtId="0" fontId="6" fillId="0" borderId="0" xfId="0" applyFont="1" applyAlignment="1">
      <alignment horizontal="right" vertical="top" wrapText="1"/>
    </xf>
    <xf numFmtId="49" fontId="6" fillId="36" borderId="10" xfId="0" applyNumberFormat="1" applyFont="1" applyFill="1" applyBorder="1" applyAlignment="1">
      <alignment horizontal="center"/>
    </xf>
    <xf numFmtId="0" fontId="5" fillId="36" borderId="0" xfId="0" applyFont="1" applyFill="1" applyAlignment="1">
      <alignment/>
    </xf>
    <xf numFmtId="0" fontId="6" fillId="36" borderId="0" xfId="0" applyFont="1" applyFill="1" applyAlignment="1">
      <alignment/>
    </xf>
    <xf numFmtId="0" fontId="5" fillId="33" borderId="10" xfId="0" applyFont="1" applyFill="1" applyBorder="1" applyAlignment="1">
      <alignment vertical="top" wrapText="1"/>
    </xf>
    <xf numFmtId="178" fontId="5" fillId="33" borderId="10" xfId="0" applyNumberFormat="1" applyFont="1" applyFill="1" applyBorder="1" applyAlignment="1">
      <alignment horizontal="center" vertical="top" wrapText="1"/>
    </xf>
    <xf numFmtId="9" fontId="6" fillId="36" borderId="10" xfId="0" applyNumberFormat="1" applyFont="1" applyFill="1" applyBorder="1" applyAlignment="1">
      <alignment vertical="top" wrapText="1"/>
    </xf>
    <xf numFmtId="0" fontId="6" fillId="36" borderId="10" xfId="0" applyFont="1" applyFill="1" applyBorder="1" applyAlignment="1">
      <alignment/>
    </xf>
    <xf numFmtId="1" fontId="6" fillId="36" borderId="10" xfId="0" applyNumberFormat="1" applyFont="1" applyFill="1" applyBorder="1" applyAlignment="1">
      <alignment vertical="top" wrapText="1"/>
    </xf>
    <xf numFmtId="1" fontId="6" fillId="36" borderId="10" xfId="0" applyNumberFormat="1" applyFont="1" applyFill="1" applyBorder="1" applyAlignment="1">
      <alignment/>
    </xf>
    <xf numFmtId="10" fontId="5" fillId="34" borderId="10" xfId="0" applyNumberFormat="1" applyFont="1" applyFill="1" applyBorder="1" applyAlignment="1">
      <alignment vertical="top" wrapText="1"/>
    </xf>
    <xf numFmtId="2" fontId="5" fillId="34" borderId="10" xfId="0" applyNumberFormat="1" applyFont="1" applyFill="1" applyBorder="1" applyAlignment="1">
      <alignment vertical="top" wrapText="1"/>
    </xf>
    <xf numFmtId="0" fontId="6" fillId="0" borderId="18" xfId="0" applyFont="1" applyFill="1" applyBorder="1" applyAlignment="1">
      <alignment/>
    </xf>
    <xf numFmtId="0" fontId="6" fillId="0" borderId="20" xfId="0" applyFont="1" applyFill="1" applyBorder="1" applyAlignment="1">
      <alignment/>
    </xf>
    <xf numFmtId="0" fontId="6" fillId="0" borderId="10" xfId="0" applyFont="1" applyFill="1" applyBorder="1" applyAlignment="1">
      <alignment wrapText="1"/>
    </xf>
    <xf numFmtId="0" fontId="6" fillId="0" borderId="10" xfId="0" applyFont="1" applyFill="1" applyBorder="1" applyAlignment="1">
      <alignment/>
    </xf>
    <xf numFmtId="0" fontId="5" fillId="33" borderId="10" xfId="0" applyFont="1" applyFill="1" applyBorder="1" applyAlignment="1">
      <alignment/>
    </xf>
    <xf numFmtId="49" fontId="6" fillId="0" borderId="13" xfId="0" applyNumberFormat="1" applyFont="1" applyBorder="1" applyAlignment="1">
      <alignment horizontal="center" vertical="center" wrapText="1"/>
    </xf>
    <xf numFmtId="196" fontId="6" fillId="34" borderId="13" xfId="0" applyNumberFormat="1" applyFont="1" applyFill="1" applyBorder="1" applyAlignment="1">
      <alignment horizontal="center" vertical="top" wrapText="1"/>
    </xf>
    <xf numFmtId="0" fontId="6" fillId="0" borderId="0" xfId="0" applyFont="1" applyBorder="1" applyAlignment="1">
      <alignment horizontal="justify" vertical="top" wrapText="1"/>
    </xf>
    <xf numFmtId="2" fontId="6" fillId="0" borderId="0" xfId="0" applyNumberFormat="1" applyFont="1" applyBorder="1" applyAlignment="1">
      <alignment horizontal="right" vertical="top" wrapText="1"/>
    </xf>
    <xf numFmtId="0" fontId="6" fillId="0" borderId="0" xfId="0" applyFont="1" applyBorder="1" applyAlignment="1">
      <alignment horizontal="right" vertical="top" wrapText="1"/>
    </xf>
    <xf numFmtId="0" fontId="5" fillId="0" borderId="0" xfId="0" applyFont="1" applyBorder="1" applyAlignment="1">
      <alignment horizontal="left" vertical="top" wrapText="1"/>
    </xf>
    <xf numFmtId="196" fontId="6" fillId="34" borderId="10" xfId="0" applyNumberFormat="1" applyFont="1" applyFill="1" applyBorder="1" applyAlignment="1">
      <alignment horizontal="right" vertical="top" wrapText="1"/>
    </xf>
    <xf numFmtId="0" fontId="6" fillId="0" borderId="0" xfId="0" applyFont="1" applyBorder="1" applyAlignment="1">
      <alignment horizontal="left" vertical="top" wrapText="1"/>
    </xf>
    <xf numFmtId="0" fontId="5" fillId="0" borderId="0" xfId="0" applyNumberFormat="1" applyFont="1" applyAlignment="1">
      <alignment horizontal="left" vertical="center" wrapText="1"/>
    </xf>
    <xf numFmtId="0" fontId="6" fillId="0" borderId="0" xfId="0" applyFont="1" applyAlignment="1">
      <alignment horizontal="left" vertical="center" wrapText="1"/>
    </xf>
    <xf numFmtId="0" fontId="5" fillId="0" borderId="0" xfId="0" applyFont="1" applyAlignment="1">
      <alignment vertical="center" wrapText="1"/>
    </xf>
    <xf numFmtId="0" fontId="5" fillId="0" borderId="0" xfId="0" applyFont="1" applyAlignment="1">
      <alignment horizontal="justify"/>
    </xf>
    <xf numFmtId="0" fontId="5" fillId="33" borderId="41" xfId="0" applyFont="1" applyFill="1" applyBorder="1" applyAlignment="1">
      <alignment vertical="top" wrapText="1"/>
    </xf>
    <xf numFmtId="0" fontId="5" fillId="33" borderId="42" xfId="0" applyFont="1" applyFill="1" applyBorder="1" applyAlignment="1">
      <alignment vertical="top" wrapText="1"/>
    </xf>
    <xf numFmtId="0" fontId="6" fillId="0" borderId="41" xfId="0" applyFont="1" applyBorder="1" applyAlignment="1">
      <alignment horizontal="justify" vertical="top" wrapText="1"/>
    </xf>
    <xf numFmtId="0" fontId="6" fillId="0" borderId="42" xfId="0" applyFont="1" applyBorder="1" applyAlignment="1">
      <alignment horizontal="justify" vertical="top" wrapText="1"/>
    </xf>
    <xf numFmtId="0" fontId="6" fillId="0" borderId="43" xfId="0" applyFont="1" applyBorder="1" applyAlignment="1">
      <alignment horizontal="justify" vertical="top" wrapText="1"/>
    </xf>
    <xf numFmtId="0" fontId="5" fillId="0" borderId="0" xfId="0" applyFont="1" applyBorder="1" applyAlignment="1">
      <alignment vertical="top" wrapText="1"/>
    </xf>
    <xf numFmtId="0" fontId="5" fillId="0" borderId="0" xfId="0" applyFont="1" applyBorder="1" applyAlignment="1">
      <alignment horizontal="left" indent="2"/>
    </xf>
    <xf numFmtId="0" fontId="5" fillId="0" borderId="0" xfId="0" applyFont="1" applyFill="1" applyAlignment="1">
      <alignment/>
    </xf>
    <xf numFmtId="43" fontId="58" fillId="37" borderId="0" xfId="44" applyFont="1" applyFill="1" applyAlignment="1">
      <alignment horizontal="center" vertical="center"/>
    </xf>
    <xf numFmtId="0" fontId="59" fillId="38" borderId="0" xfId="0" applyFont="1" applyFill="1" applyAlignment="1">
      <alignment/>
    </xf>
    <xf numFmtId="9" fontId="59" fillId="38" borderId="0" xfId="0" applyNumberFormat="1" applyFont="1" applyFill="1" applyAlignment="1">
      <alignment/>
    </xf>
    <xf numFmtId="0" fontId="59" fillId="0" borderId="0" xfId="0" applyFont="1" applyAlignment="1">
      <alignment/>
    </xf>
    <xf numFmtId="0" fontId="5" fillId="0" borderId="16" xfId="0" applyFont="1" applyFill="1" applyBorder="1" applyAlignment="1">
      <alignment horizontal="center"/>
    </xf>
    <xf numFmtId="0" fontId="5" fillId="0" borderId="10" xfId="0" applyFont="1" applyFill="1" applyBorder="1" applyAlignment="1">
      <alignment horizontal="center" vertical="center" wrapText="1" shrinkToFit="1"/>
    </xf>
    <xf numFmtId="0" fontId="5" fillId="0" borderId="0" xfId="0" applyFont="1" applyFill="1" applyBorder="1" applyAlignment="1">
      <alignment horizontal="center" vertical="center" wrapText="1" shrinkToFit="1"/>
    </xf>
    <xf numFmtId="49" fontId="17" fillId="2" borderId="10" xfId="0" applyNumberFormat="1" applyFont="1" applyFill="1" applyBorder="1" applyAlignment="1">
      <alignment horizontal="center" vertical="top" wrapText="1" shrinkToFit="1"/>
    </xf>
    <xf numFmtId="0" fontId="17" fillId="2" borderId="10" xfId="0" applyFont="1" applyFill="1" applyBorder="1" applyAlignment="1">
      <alignment vertical="top" wrapText="1" shrinkToFit="1"/>
    </xf>
    <xf numFmtId="196" fontId="17" fillId="34" borderId="10" xfId="0" applyNumberFormat="1" applyFont="1" applyFill="1" applyBorder="1" applyAlignment="1">
      <alignment vertical="top" wrapText="1" shrinkToFit="1"/>
    </xf>
    <xf numFmtId="0" fontId="6" fillId="0" borderId="0" xfId="0" applyFont="1" applyAlignment="1">
      <alignment vertical="top" wrapText="1" shrinkToFit="1"/>
    </xf>
    <xf numFmtId="0" fontId="17" fillId="2" borderId="10" xfId="0" applyFont="1" applyFill="1" applyBorder="1" applyAlignment="1">
      <alignment horizontal="left" vertical="top" wrapText="1" indent="1" shrinkToFit="1"/>
    </xf>
    <xf numFmtId="0" fontId="17" fillId="0" borderId="10" xfId="0" applyFont="1" applyFill="1" applyBorder="1" applyAlignment="1">
      <alignment horizontal="center" vertical="top" wrapText="1" shrinkToFit="1"/>
    </xf>
    <xf numFmtId="0" fontId="18" fillId="0" borderId="10" xfId="0" applyFont="1" applyFill="1" applyBorder="1" applyAlignment="1">
      <alignment horizontal="left" vertical="top" wrapText="1" shrinkToFit="1"/>
    </xf>
    <xf numFmtId="196" fontId="19" fillId="34" borderId="10" xfId="0" applyNumberFormat="1" applyFont="1" applyFill="1" applyBorder="1" applyAlignment="1">
      <alignment vertical="top" wrapText="1" shrinkToFit="1"/>
    </xf>
    <xf numFmtId="49" fontId="17" fillId="0" borderId="10" xfId="0" applyNumberFormat="1" applyFont="1" applyFill="1" applyBorder="1" applyAlignment="1">
      <alignment horizontal="center" vertical="top" wrapText="1" shrinkToFit="1"/>
    </xf>
    <xf numFmtId="0" fontId="17" fillId="0" borderId="10" xfId="0" applyFont="1" applyFill="1" applyBorder="1" applyAlignment="1">
      <alignment horizontal="left" vertical="top" wrapText="1" indent="2" shrinkToFit="1"/>
    </xf>
    <xf numFmtId="196" fontId="6" fillId="34" borderId="10" xfId="0" applyNumberFormat="1" applyFont="1" applyFill="1" applyBorder="1" applyAlignment="1">
      <alignment vertical="top" wrapText="1" shrinkToFit="1"/>
    </xf>
    <xf numFmtId="197" fontId="6" fillId="0" borderId="0" xfId="0" applyNumberFormat="1" applyFont="1" applyAlignment="1">
      <alignment vertical="top" wrapText="1" shrinkToFit="1"/>
    </xf>
    <xf numFmtId="0" fontId="19" fillId="2" borderId="10" xfId="0" applyFont="1" applyFill="1" applyBorder="1" applyAlignment="1">
      <alignment vertical="top" wrapText="1" shrinkToFit="1"/>
    </xf>
    <xf numFmtId="0" fontId="17" fillId="2" borderId="10" xfId="0" applyFont="1" applyFill="1" applyBorder="1" applyAlignment="1">
      <alignment horizontal="center" vertical="top" wrapText="1" shrinkToFit="1"/>
    </xf>
    <xf numFmtId="0" fontId="6" fillId="0" borderId="0" xfId="0" applyFont="1" applyBorder="1" applyAlignment="1">
      <alignment vertical="top" wrapText="1" shrinkToFit="1"/>
    </xf>
    <xf numFmtId="10" fontId="5" fillId="0" borderId="0" xfId="0" applyNumberFormat="1" applyFont="1" applyAlignment="1">
      <alignment/>
    </xf>
    <xf numFmtId="0" fontId="5" fillId="33" borderId="14" xfId="0" applyFont="1" applyFill="1" applyBorder="1" applyAlignment="1">
      <alignment horizontal="center" vertical="top" wrapText="1"/>
    </xf>
    <xf numFmtId="49" fontId="5" fillId="33" borderId="13" xfId="0" applyNumberFormat="1" applyFont="1" applyFill="1" applyBorder="1" applyAlignment="1">
      <alignment horizontal="center" vertical="top" wrapText="1"/>
    </xf>
    <xf numFmtId="0" fontId="5" fillId="0" borderId="16" xfId="0" applyFont="1" applyBorder="1" applyAlignment="1">
      <alignment horizontal="left" vertical="top" wrapText="1"/>
    </xf>
    <xf numFmtId="4" fontId="5" fillId="0" borderId="13" xfId="0" applyNumberFormat="1" applyFont="1" applyBorder="1" applyAlignment="1">
      <alignment vertical="top" wrapText="1"/>
    </xf>
    <xf numFmtId="4" fontId="5" fillId="34" borderId="13" xfId="0" applyNumberFormat="1" applyFont="1" applyFill="1" applyBorder="1" applyAlignment="1">
      <alignment vertical="top" wrapText="1"/>
    </xf>
    <xf numFmtId="4" fontId="5" fillId="0" borderId="13" xfId="0" applyNumberFormat="1" applyFont="1" applyBorder="1" applyAlignment="1">
      <alignment horizontal="right" vertical="top" wrapText="1"/>
    </xf>
    <xf numFmtId="4" fontId="5" fillId="34" borderId="13" xfId="0" applyNumberFormat="1" applyFont="1" applyFill="1" applyBorder="1" applyAlignment="1">
      <alignment horizontal="right" vertical="top" wrapText="1"/>
    </xf>
    <xf numFmtId="0" fontId="5" fillId="0" borderId="14" xfId="0" applyFont="1" applyBorder="1" applyAlignment="1">
      <alignment horizontal="left" vertical="top" wrapText="1"/>
    </xf>
    <xf numFmtId="0" fontId="5" fillId="0" borderId="14" xfId="0" applyFont="1" applyBorder="1" applyAlignment="1">
      <alignment horizontal="center" vertical="top" wrapText="1"/>
    </xf>
    <xf numFmtId="4" fontId="6" fillId="0" borderId="23" xfId="0" applyNumberFormat="1" applyFont="1" applyBorder="1" applyAlignment="1">
      <alignment vertical="top" wrapText="1"/>
    </xf>
    <xf numFmtId="4" fontId="6" fillId="0" borderId="17" xfId="0" applyNumberFormat="1" applyFont="1" applyBorder="1" applyAlignment="1">
      <alignment vertical="top" wrapText="1"/>
    </xf>
    <xf numFmtId="4" fontId="5" fillId="34" borderId="35" xfId="0" applyNumberFormat="1" applyFont="1" applyFill="1" applyBorder="1" applyAlignment="1">
      <alignment vertical="top" wrapText="1"/>
    </xf>
    <xf numFmtId="4" fontId="5" fillId="34" borderId="44" xfId="0" applyNumberFormat="1" applyFont="1" applyFill="1" applyBorder="1" applyAlignment="1">
      <alignment vertical="top" wrapText="1"/>
    </xf>
    <xf numFmtId="4" fontId="5" fillId="34" borderId="15" xfId="0" applyNumberFormat="1" applyFont="1" applyFill="1" applyBorder="1" applyAlignment="1">
      <alignment vertical="top" wrapText="1"/>
    </xf>
    <xf numFmtId="4" fontId="5" fillId="38" borderId="0" xfId="0" applyNumberFormat="1" applyFont="1" applyFill="1" applyBorder="1" applyAlignment="1">
      <alignment vertical="top" wrapText="1"/>
    </xf>
    <xf numFmtId="0" fontId="11" fillId="0" borderId="0" xfId="0" applyFont="1" applyFill="1" applyAlignment="1">
      <alignment/>
    </xf>
    <xf numFmtId="14" fontId="6" fillId="0" borderId="17" xfId="0" applyNumberFormat="1" applyFont="1" applyBorder="1" applyAlignment="1">
      <alignment vertical="top" wrapText="1"/>
    </xf>
    <xf numFmtId="0" fontId="6" fillId="0" borderId="17" xfId="0" applyFont="1" applyBorder="1" applyAlignment="1">
      <alignment vertical="top"/>
    </xf>
    <xf numFmtId="4" fontId="6" fillId="0" borderId="17" xfId="0" applyNumberFormat="1" applyFont="1" applyBorder="1" applyAlignment="1">
      <alignment horizontal="right" vertical="top" wrapText="1"/>
    </xf>
    <xf numFmtId="0" fontId="6" fillId="0" borderId="10" xfId="0" applyFont="1" applyBorder="1" applyAlignment="1">
      <alignment vertical="top"/>
    </xf>
    <xf numFmtId="4" fontId="6" fillId="0" borderId="10" xfId="0" applyNumberFormat="1" applyFont="1" applyBorder="1" applyAlignment="1">
      <alignment horizontal="right" vertical="top" wrapText="1"/>
    </xf>
    <xf numFmtId="0" fontId="6" fillId="0" borderId="21" xfId="0" applyFont="1" applyBorder="1" applyAlignment="1">
      <alignment vertical="top"/>
    </xf>
    <xf numFmtId="4" fontId="6" fillId="0" borderId="21" xfId="0" applyNumberFormat="1" applyFont="1" applyBorder="1" applyAlignment="1">
      <alignment horizontal="right" vertical="top" wrapText="1"/>
    </xf>
    <xf numFmtId="0" fontId="5" fillId="0" borderId="45" xfId="0" applyFont="1" applyBorder="1" applyAlignment="1">
      <alignment vertical="top" wrapText="1"/>
    </xf>
    <xf numFmtId="4" fontId="5" fillId="34" borderId="16" xfId="0" applyNumberFormat="1" applyFont="1" applyFill="1" applyBorder="1" applyAlignment="1">
      <alignment vertical="top" wrapText="1"/>
    </xf>
    <xf numFmtId="0" fontId="5" fillId="0" borderId="15" xfId="0" applyFont="1" applyBorder="1" applyAlignment="1">
      <alignment vertical="top" wrapText="1"/>
    </xf>
    <xf numFmtId="0" fontId="21" fillId="0" borderId="0" xfId="0" applyFont="1" applyBorder="1" applyAlignment="1">
      <alignment vertical="top" wrapText="1"/>
    </xf>
    <xf numFmtId="4" fontId="21" fillId="0" borderId="0" xfId="0" applyNumberFormat="1" applyFont="1" applyBorder="1" applyAlignment="1">
      <alignment vertical="top" wrapText="1"/>
    </xf>
    <xf numFmtId="4" fontId="6" fillId="34" borderId="17" xfId="0" applyNumberFormat="1" applyFont="1" applyFill="1" applyBorder="1" applyAlignment="1">
      <alignment horizontal="right" vertical="top" wrapText="1"/>
    </xf>
    <xf numFmtId="4" fontId="6" fillId="34" borderId="17" xfId="0" applyNumberFormat="1" applyFont="1" applyFill="1" applyBorder="1" applyAlignment="1">
      <alignment vertical="top" wrapText="1"/>
    </xf>
    <xf numFmtId="4" fontId="6" fillId="34" borderId="10" xfId="0" applyNumberFormat="1" applyFont="1" applyFill="1" applyBorder="1" applyAlignment="1">
      <alignment horizontal="right" vertical="top" wrapText="1"/>
    </xf>
    <xf numFmtId="4" fontId="6" fillId="34" borderId="21" xfId="0" applyNumberFormat="1" applyFont="1" applyFill="1" applyBorder="1" applyAlignment="1">
      <alignment horizontal="right" vertical="top" wrapText="1"/>
    </xf>
    <xf numFmtId="4" fontId="6" fillId="0" borderId="21" xfId="0" applyNumberFormat="1" applyFont="1" applyBorder="1" applyAlignment="1">
      <alignment vertical="top" wrapText="1"/>
    </xf>
    <xf numFmtId="4" fontId="6" fillId="34" borderId="21" xfId="0" applyNumberFormat="1" applyFont="1" applyFill="1" applyBorder="1" applyAlignment="1">
      <alignment vertical="top" wrapText="1"/>
    </xf>
    <xf numFmtId="4" fontId="5" fillId="34" borderId="46" xfId="0" applyNumberFormat="1" applyFont="1" applyFill="1" applyBorder="1" applyAlignment="1">
      <alignment vertical="top" wrapText="1"/>
    </xf>
    <xf numFmtId="0" fontId="60" fillId="0" borderId="0" xfId="0" applyFont="1" applyAlignment="1">
      <alignment/>
    </xf>
    <xf numFmtId="0" fontId="61" fillId="0" borderId="41" xfId="0" applyFont="1" applyBorder="1" applyAlignment="1">
      <alignment vertical="center"/>
    </xf>
    <xf numFmtId="0" fontId="61" fillId="0" borderId="43" xfId="0" applyFont="1" applyBorder="1" applyAlignment="1">
      <alignment vertical="center"/>
    </xf>
    <xf numFmtId="0" fontId="61" fillId="0" borderId="46" xfId="0" applyFont="1" applyBorder="1" applyAlignment="1">
      <alignment horizontal="center" vertical="center"/>
    </xf>
    <xf numFmtId="0" fontId="61" fillId="0" borderId="16" xfId="0" applyFont="1" applyBorder="1" applyAlignment="1">
      <alignment horizontal="center" vertical="center"/>
    </xf>
    <xf numFmtId="0" fontId="5" fillId="35" borderId="35" xfId="58" applyFont="1" applyFill="1" applyBorder="1" applyAlignment="1">
      <alignment horizontal="center" vertical="center"/>
      <protection/>
    </xf>
    <xf numFmtId="0" fontId="5" fillId="35" borderId="40" xfId="58" applyFont="1" applyFill="1" applyBorder="1" applyAlignment="1">
      <alignment horizontal="center" vertical="center"/>
      <protection/>
    </xf>
    <xf numFmtId="0" fontId="5" fillId="35" borderId="35" xfId="58" applyFont="1" applyFill="1" applyBorder="1" applyAlignment="1">
      <alignment horizontal="center" vertical="center" wrapText="1"/>
      <protection/>
    </xf>
    <xf numFmtId="0" fontId="5" fillId="35" borderId="16" xfId="58" applyFont="1" applyFill="1" applyBorder="1" applyAlignment="1">
      <alignment horizontal="center" vertical="center" wrapText="1"/>
      <protection/>
    </xf>
    <xf numFmtId="0" fontId="61" fillId="0" borderId="28" xfId="0" applyFont="1" applyBorder="1" applyAlignment="1">
      <alignment horizontal="center"/>
    </xf>
    <xf numFmtId="0" fontId="61" fillId="0" borderId="23" xfId="0" applyFont="1" applyBorder="1" applyAlignment="1">
      <alignment/>
    </xf>
    <xf numFmtId="43" fontId="61" fillId="0" borderId="28" xfId="42" applyFont="1" applyBorder="1" applyAlignment="1">
      <alignment horizontal="right"/>
    </xf>
    <xf numFmtId="43" fontId="61" fillId="0" borderId="47" xfId="42" applyFont="1" applyBorder="1" applyAlignment="1">
      <alignment horizontal="right"/>
    </xf>
    <xf numFmtId="0" fontId="61" fillId="0" borderId="30" xfId="0" applyFont="1" applyBorder="1" applyAlignment="1">
      <alignment horizontal="center"/>
    </xf>
    <xf numFmtId="0" fontId="61" fillId="0" borderId="10" xfId="0" applyFont="1" applyBorder="1" applyAlignment="1">
      <alignment/>
    </xf>
    <xf numFmtId="43" fontId="61" fillId="0" borderId="30" xfId="42" applyFont="1" applyBorder="1" applyAlignment="1">
      <alignment horizontal="right"/>
    </xf>
    <xf numFmtId="43" fontId="61" fillId="0" borderId="48" xfId="42" applyFont="1" applyBorder="1" applyAlignment="1">
      <alignment horizontal="right"/>
    </xf>
    <xf numFmtId="0" fontId="61" fillId="0" borderId="30" xfId="0" applyFont="1" applyBorder="1" applyAlignment="1">
      <alignment horizontal="right"/>
    </xf>
    <xf numFmtId="0" fontId="61" fillId="0" borderId="48" xfId="0" applyFont="1" applyBorder="1" applyAlignment="1">
      <alignment horizontal="right"/>
    </xf>
    <xf numFmtId="0" fontId="61" fillId="0" borderId="34" xfId="0" applyFont="1" applyBorder="1" applyAlignment="1">
      <alignment/>
    </xf>
    <xf numFmtId="0" fontId="61" fillId="0" borderId="21" xfId="0" applyFont="1" applyBorder="1" applyAlignment="1">
      <alignment/>
    </xf>
    <xf numFmtId="0" fontId="61" fillId="0" borderId="34" xfId="0" applyFont="1" applyBorder="1" applyAlignment="1">
      <alignment horizontal="right"/>
    </xf>
    <xf numFmtId="0" fontId="61" fillId="0" borderId="49" xfId="0" applyFont="1" applyBorder="1" applyAlignment="1">
      <alignment horizontal="right"/>
    </xf>
    <xf numFmtId="43" fontId="61" fillId="34" borderId="40" xfId="42" applyFont="1" applyFill="1" applyBorder="1" applyAlignment="1">
      <alignment horizontal="right"/>
    </xf>
    <xf numFmtId="43" fontId="61" fillId="34" borderId="37" xfId="42" applyFont="1" applyFill="1" applyBorder="1" applyAlignment="1">
      <alignment horizontal="right"/>
    </xf>
    <xf numFmtId="0" fontId="60" fillId="0" borderId="0" xfId="0" applyFont="1" applyBorder="1" applyAlignment="1">
      <alignment/>
    </xf>
    <xf numFmtId="43" fontId="6" fillId="0" borderId="0" xfId="42" applyFont="1" applyBorder="1" applyAlignment="1">
      <alignment/>
    </xf>
    <xf numFmtId="2" fontId="6" fillId="0" borderId="0" xfId="0" applyNumberFormat="1" applyFont="1" applyBorder="1" applyAlignment="1">
      <alignment wrapText="1"/>
    </xf>
    <xf numFmtId="0" fontId="6" fillId="0" borderId="46" xfId="0" applyFont="1" applyBorder="1" applyAlignment="1">
      <alignment/>
    </xf>
    <xf numFmtId="0" fontId="6" fillId="0" borderId="45" xfId="0" applyFont="1" applyBorder="1" applyAlignment="1">
      <alignment/>
    </xf>
    <xf numFmtId="0" fontId="6" fillId="0" borderId="46" xfId="0" applyFont="1" applyBorder="1" applyAlignment="1">
      <alignment horizontal="center" vertical="center"/>
    </xf>
    <xf numFmtId="0" fontId="6" fillId="0" borderId="16" xfId="0" applyFont="1" applyBorder="1" applyAlignment="1">
      <alignment horizontal="center" vertical="center"/>
    </xf>
    <xf numFmtId="0" fontId="60" fillId="35" borderId="35" xfId="0" applyFont="1" applyFill="1" applyBorder="1" applyAlignment="1">
      <alignment horizontal="center" vertical="center" wrapText="1"/>
    </xf>
    <xf numFmtId="0" fontId="60" fillId="35" borderId="40" xfId="0" applyFont="1" applyFill="1" applyBorder="1" applyAlignment="1">
      <alignment horizontal="center" vertical="center" wrapText="1"/>
    </xf>
    <xf numFmtId="0" fontId="60" fillId="35" borderId="36" xfId="0" applyFont="1" applyFill="1" applyBorder="1" applyAlignment="1">
      <alignment horizontal="center" vertical="center" wrapText="1"/>
    </xf>
    <xf numFmtId="0" fontId="60" fillId="35" borderId="37" xfId="0" applyFont="1" applyFill="1" applyBorder="1" applyAlignment="1">
      <alignment horizontal="center" vertical="center" wrapText="1"/>
    </xf>
    <xf numFmtId="49" fontId="60" fillId="35" borderId="50" xfId="0" applyNumberFormat="1" applyFont="1" applyFill="1" applyBorder="1" applyAlignment="1">
      <alignment horizontal="center" vertical="center"/>
    </xf>
    <xf numFmtId="49" fontId="60" fillId="35" borderId="17" xfId="0" applyNumberFormat="1" applyFont="1" applyFill="1" applyBorder="1" applyAlignment="1">
      <alignment horizontal="center" vertical="center"/>
    </xf>
    <xf numFmtId="10" fontId="6" fillId="0" borderId="10" xfId="62" applyNumberFormat="1" applyFont="1" applyBorder="1" applyAlignment="1">
      <alignment/>
    </xf>
    <xf numFmtId="43" fontId="6" fillId="34" borderId="51" xfId="42" applyFont="1" applyFill="1" applyBorder="1" applyAlignment="1">
      <alignment/>
    </xf>
    <xf numFmtId="43" fontId="60" fillId="34" borderId="20" xfId="42" applyFont="1" applyFill="1" applyBorder="1" applyAlignment="1">
      <alignment/>
    </xf>
    <xf numFmtId="0" fontId="6" fillId="0" borderId="52" xfId="0" applyFont="1" applyBorder="1" applyAlignment="1">
      <alignment/>
    </xf>
    <xf numFmtId="0" fontId="60" fillId="34" borderId="35" xfId="0" applyFont="1" applyFill="1" applyBorder="1" applyAlignment="1">
      <alignment/>
    </xf>
    <xf numFmtId="0" fontId="60" fillId="34" borderId="40" xfId="0" applyFont="1" applyFill="1" applyBorder="1" applyAlignment="1">
      <alignment/>
    </xf>
    <xf numFmtId="4" fontId="60" fillId="34" borderId="36" xfId="0" applyNumberFormat="1" applyFont="1" applyFill="1" applyBorder="1" applyAlignment="1">
      <alignment/>
    </xf>
    <xf numFmtId="0" fontId="5" fillId="0" borderId="10" xfId="0" applyFont="1" applyBorder="1" applyAlignment="1">
      <alignment horizontal="center" vertical="center" wrapText="1"/>
    </xf>
    <xf numFmtId="4" fontId="5" fillId="34" borderId="13" xfId="0" applyNumberFormat="1" applyFont="1" applyFill="1" applyBorder="1" applyAlignment="1">
      <alignment horizontal="right" vertical="center" wrapText="1"/>
    </xf>
    <xf numFmtId="0" fontId="6" fillId="0" borderId="53" xfId="0" applyFont="1" applyBorder="1" applyAlignment="1">
      <alignment vertical="top" wrapText="1"/>
    </xf>
    <xf numFmtId="0" fontId="6" fillId="0" borderId="54" xfId="0" applyFont="1" applyBorder="1" applyAlignment="1">
      <alignment vertical="top" wrapText="1"/>
    </xf>
    <xf numFmtId="0" fontId="6" fillId="0" borderId="55" xfId="0" applyFont="1" applyBorder="1" applyAlignment="1">
      <alignment vertical="top" wrapText="1"/>
    </xf>
    <xf numFmtId="14" fontId="6" fillId="0" borderId="55" xfId="0" applyNumberFormat="1" applyFont="1" applyBorder="1" applyAlignment="1">
      <alignment vertical="top" wrapText="1"/>
    </xf>
    <xf numFmtId="4" fontId="6" fillId="0" borderId="54" xfId="0" applyNumberFormat="1" applyFont="1" applyBorder="1" applyAlignment="1">
      <alignment vertical="top" wrapText="1"/>
    </xf>
    <xf numFmtId="4" fontId="6" fillId="0" borderId="55" xfId="0" applyNumberFormat="1" applyFont="1" applyBorder="1" applyAlignment="1">
      <alignment vertical="top" wrapText="1"/>
    </xf>
    <xf numFmtId="4" fontId="6" fillId="0" borderId="47" xfId="0" applyNumberFormat="1" applyFont="1" applyBorder="1" applyAlignment="1">
      <alignment vertical="top" wrapText="1"/>
    </xf>
    <xf numFmtId="14" fontId="6" fillId="0" borderId="47" xfId="0" applyNumberFormat="1" applyFont="1" applyBorder="1" applyAlignment="1">
      <alignment vertical="top" wrapText="1"/>
    </xf>
    <xf numFmtId="0" fontId="6" fillId="0" borderId="51" xfId="0" applyFont="1" applyBorder="1" applyAlignment="1">
      <alignment vertical="top" wrapText="1"/>
    </xf>
    <xf numFmtId="0" fontId="6" fillId="0" borderId="48" xfId="0" applyFont="1" applyBorder="1" applyAlignment="1">
      <alignment vertical="top" wrapText="1"/>
    </xf>
    <xf numFmtId="0" fontId="6" fillId="0" borderId="56" xfId="0" applyFont="1" applyBorder="1" applyAlignment="1">
      <alignment vertical="top" wrapText="1"/>
    </xf>
    <xf numFmtId="14" fontId="6" fillId="0" borderId="56" xfId="0" applyNumberFormat="1" applyFont="1" applyBorder="1" applyAlignment="1">
      <alignment vertical="top" wrapText="1"/>
    </xf>
    <xf numFmtId="4" fontId="6" fillId="0" borderId="48" xfId="0" applyNumberFormat="1" applyFont="1" applyBorder="1" applyAlignment="1">
      <alignment vertical="top" wrapText="1"/>
    </xf>
    <xf numFmtId="4" fontId="6" fillId="0" borderId="56" xfId="0" applyNumberFormat="1" applyFont="1" applyBorder="1" applyAlignment="1">
      <alignment vertical="top" wrapText="1"/>
    </xf>
    <xf numFmtId="14" fontId="6" fillId="0" borderId="48" xfId="0" applyNumberFormat="1" applyFont="1" applyBorder="1" applyAlignment="1">
      <alignment vertical="top" wrapText="1"/>
    </xf>
    <xf numFmtId="0" fontId="6" fillId="0" borderId="57" xfId="0" applyFont="1" applyBorder="1" applyAlignment="1">
      <alignment vertical="top" wrapText="1"/>
    </xf>
    <xf numFmtId="0" fontId="6" fillId="0" borderId="58" xfId="0" applyFont="1" applyBorder="1" applyAlignment="1">
      <alignment vertical="top" wrapText="1"/>
    </xf>
    <xf numFmtId="0" fontId="6" fillId="0" borderId="59" xfId="0" applyFont="1" applyBorder="1" applyAlignment="1">
      <alignment vertical="top" wrapText="1"/>
    </xf>
    <xf numFmtId="14" fontId="6" fillId="0" borderId="59" xfId="0" applyNumberFormat="1" applyFont="1" applyBorder="1" applyAlignment="1">
      <alignment vertical="top" wrapText="1"/>
    </xf>
    <xf numFmtId="4" fontId="6" fillId="0" borderId="58" xfId="0" applyNumberFormat="1" applyFont="1" applyBorder="1" applyAlignment="1">
      <alignment vertical="top" wrapText="1"/>
    </xf>
    <xf numFmtId="4" fontId="6" fillId="0" borderId="59" xfId="0" applyNumberFormat="1" applyFont="1" applyBorder="1" applyAlignment="1">
      <alignment vertical="top" wrapText="1"/>
    </xf>
    <xf numFmtId="14" fontId="6" fillId="0" borderId="58" xfId="0" applyNumberFormat="1" applyFont="1" applyBorder="1" applyAlignment="1">
      <alignment vertical="top" wrapText="1"/>
    </xf>
    <xf numFmtId="0" fontId="5" fillId="0" borderId="40" xfId="0" applyFont="1" applyBorder="1" applyAlignment="1">
      <alignment vertical="top" wrapText="1"/>
    </xf>
    <xf numFmtId="14" fontId="5" fillId="0" borderId="40" xfId="0" applyNumberFormat="1" applyFont="1" applyBorder="1" applyAlignment="1">
      <alignment vertical="top" wrapText="1"/>
    </xf>
    <xf numFmtId="4" fontId="5" fillId="34" borderId="40" xfId="0" applyNumberFormat="1" applyFont="1" applyFill="1" applyBorder="1" applyAlignment="1">
      <alignment vertical="top" wrapText="1"/>
    </xf>
    <xf numFmtId="4" fontId="5" fillId="34" borderId="37" xfId="0" applyNumberFormat="1" applyFont="1" applyFill="1" applyBorder="1" applyAlignment="1">
      <alignment vertical="top" wrapText="1"/>
    </xf>
    <xf numFmtId="4" fontId="5" fillId="0" borderId="40" xfId="0" applyNumberFormat="1" applyFont="1" applyBorder="1" applyAlignment="1">
      <alignment/>
    </xf>
    <xf numFmtId="4" fontId="5" fillId="0" borderId="37" xfId="0" applyNumberFormat="1" applyFont="1" applyBorder="1" applyAlignment="1">
      <alignment/>
    </xf>
    <xf numFmtId="0" fontId="6" fillId="0" borderId="0" xfId="0" applyFont="1" applyFill="1" applyAlignment="1">
      <alignment horizontal="center"/>
    </xf>
    <xf numFmtId="49" fontId="16" fillId="35" borderId="51" xfId="59" applyNumberFormat="1" applyFont="1" applyFill="1" applyBorder="1" applyAlignment="1">
      <alignment horizontal="center" vertical="center" wrapText="1"/>
      <protection/>
    </xf>
    <xf numFmtId="49" fontId="16" fillId="33" borderId="30" xfId="59" applyNumberFormat="1" applyFont="1" applyFill="1" applyBorder="1" applyAlignment="1">
      <alignment horizontal="center" vertical="center" wrapText="1"/>
      <protection/>
    </xf>
    <xf numFmtId="49" fontId="16" fillId="33" borderId="10" xfId="59" applyNumberFormat="1" applyFont="1" applyFill="1" applyBorder="1" applyAlignment="1">
      <alignment horizontal="center" vertical="center" wrapText="1"/>
      <protection/>
    </xf>
    <xf numFmtId="49" fontId="16" fillId="33" borderId="20" xfId="59" applyNumberFormat="1" applyFont="1" applyFill="1" applyBorder="1" applyAlignment="1">
      <alignment horizontal="center" vertical="center" wrapText="1"/>
      <protection/>
    </xf>
    <xf numFmtId="0" fontId="16" fillId="0" borderId="0" xfId="0" applyFont="1" applyAlignment="1">
      <alignment vertical="center"/>
    </xf>
    <xf numFmtId="0" fontId="6" fillId="0" borderId="10" xfId="0" applyFont="1" applyBorder="1" applyAlignment="1">
      <alignment horizontal="center"/>
    </xf>
    <xf numFmtId="43" fontId="6" fillId="0" borderId="10" xfId="42" applyFont="1" applyBorder="1" applyAlignment="1">
      <alignment/>
    </xf>
    <xf numFmtId="43" fontId="6" fillId="34" borderId="10" xfId="42" applyFont="1" applyFill="1" applyBorder="1" applyAlignment="1">
      <alignment/>
    </xf>
    <xf numFmtId="43" fontId="5" fillId="34" borderId="10" xfId="42" applyFont="1" applyFill="1" applyBorder="1" applyAlignment="1">
      <alignment/>
    </xf>
    <xf numFmtId="43" fontId="5" fillId="0" borderId="10" xfId="42" applyFont="1" applyBorder="1" applyAlignment="1">
      <alignment/>
    </xf>
    <xf numFmtId="43" fontId="5" fillId="34" borderId="10" xfId="42" applyFont="1" applyFill="1" applyBorder="1" applyAlignment="1">
      <alignment/>
    </xf>
    <xf numFmtId="43" fontId="5" fillId="0" borderId="0" xfId="0" applyNumberFormat="1" applyFont="1" applyBorder="1" applyAlignment="1">
      <alignment/>
    </xf>
    <xf numFmtId="0" fontId="60" fillId="0" borderId="0" xfId="0" applyFont="1" applyFill="1" applyBorder="1" applyAlignment="1">
      <alignment wrapText="1"/>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60" fillId="0" borderId="10" xfId="0" applyFont="1" applyBorder="1" applyAlignment="1">
      <alignment horizontal="center" vertical="center" wrapText="1"/>
    </xf>
    <xf numFmtId="49" fontId="60" fillId="0" borderId="10" xfId="0" applyNumberFormat="1" applyFont="1" applyBorder="1" applyAlignment="1">
      <alignment horizontal="center"/>
    </xf>
    <xf numFmtId="4" fontId="6" fillId="34" borderId="10" xfId="42" applyNumberFormat="1" applyFont="1" applyFill="1" applyBorder="1" applyAlignment="1">
      <alignment horizontal="right"/>
    </xf>
    <xf numFmtId="4" fontId="6" fillId="34" borderId="10" xfId="42" applyNumberFormat="1" applyFont="1" applyFill="1" applyBorder="1" applyAlignment="1">
      <alignment/>
    </xf>
    <xf numFmtId="4" fontId="61" fillId="34" borderId="10" xfId="42" applyNumberFormat="1" applyFont="1" applyFill="1" applyBorder="1" applyAlignment="1">
      <alignment/>
    </xf>
    <xf numFmtId="4" fontId="6" fillId="34" borderId="10" xfId="0" applyNumberFormat="1" applyFont="1" applyFill="1" applyBorder="1" applyAlignment="1">
      <alignment horizontal="right"/>
    </xf>
    <xf numFmtId="0" fontId="60" fillId="0" borderId="10" xfId="0" applyFont="1" applyBorder="1" applyAlignment="1">
      <alignment/>
    </xf>
    <xf numFmtId="4" fontId="60" fillId="34" borderId="10" xfId="0" applyNumberFormat="1" applyFont="1" applyFill="1" applyBorder="1" applyAlignment="1">
      <alignment horizontal="right"/>
    </xf>
    <xf numFmtId="43" fontId="6" fillId="0" borderId="0" xfId="0" applyNumberFormat="1" applyFont="1" applyAlignment="1">
      <alignment/>
    </xf>
    <xf numFmtId="10" fontId="6" fillId="36" borderId="10" xfId="0" applyNumberFormat="1" applyFont="1" applyFill="1" applyBorder="1" applyAlignment="1">
      <alignment horizontal="center"/>
    </xf>
    <xf numFmtId="0" fontId="5" fillId="0" borderId="46" xfId="0" applyFont="1" applyBorder="1" applyAlignment="1">
      <alignment horizontal="center"/>
    </xf>
    <xf numFmtId="0" fontId="5" fillId="0" borderId="45" xfId="0" applyFont="1" applyBorder="1" applyAlignment="1">
      <alignment horizontal="center"/>
    </xf>
    <xf numFmtId="0" fontId="5" fillId="0" borderId="15" xfId="0" applyFont="1" applyBorder="1" applyAlignment="1">
      <alignment horizontal="center"/>
    </xf>
    <xf numFmtId="0" fontId="6" fillId="0" borderId="51" xfId="0" applyFont="1" applyBorder="1" applyAlignment="1">
      <alignment horizontal="left" vertical="center" wrapText="1"/>
    </xf>
    <xf numFmtId="0" fontId="6" fillId="0" borderId="56" xfId="0" applyFont="1" applyBorder="1" applyAlignment="1">
      <alignment horizontal="left" vertical="center" wrapText="1"/>
    </xf>
    <xf numFmtId="0" fontId="6" fillId="0" borderId="12" xfId="0" applyFont="1" applyBorder="1" applyAlignment="1">
      <alignment horizontal="left" vertical="center" wrapText="1"/>
    </xf>
    <xf numFmtId="0" fontId="6" fillId="0" borderId="51"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51" xfId="0" applyFont="1" applyBorder="1" applyAlignment="1">
      <alignment vertical="center" wrapText="1"/>
    </xf>
    <xf numFmtId="0" fontId="6" fillId="0" borderId="56" xfId="0" applyFont="1" applyBorder="1" applyAlignment="1">
      <alignment vertical="center" wrapText="1"/>
    </xf>
    <xf numFmtId="0" fontId="6" fillId="0" borderId="12" xfId="0" applyFont="1" applyBorder="1" applyAlignment="1">
      <alignment vertical="center" wrapText="1"/>
    </xf>
    <xf numFmtId="0" fontId="5" fillId="0" borderId="51"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46" xfId="0" applyFont="1" applyBorder="1" applyAlignment="1">
      <alignment horizontal="center" vertical="center"/>
    </xf>
    <xf numFmtId="0" fontId="5" fillId="0" borderId="45" xfId="0" applyFont="1" applyBorder="1" applyAlignment="1">
      <alignment horizontal="center" vertical="center"/>
    </xf>
    <xf numFmtId="0" fontId="5" fillId="0" borderId="15" xfId="0" applyFont="1" applyBorder="1" applyAlignment="1">
      <alignment horizontal="center" vertical="center"/>
    </xf>
    <xf numFmtId="0" fontId="6" fillId="0" borderId="51" xfId="0" applyFont="1" applyBorder="1" applyAlignment="1">
      <alignment wrapText="1"/>
    </xf>
    <xf numFmtId="0" fontId="6" fillId="0" borderId="56" xfId="0" applyFont="1" applyBorder="1" applyAlignment="1">
      <alignment wrapText="1"/>
    </xf>
    <xf numFmtId="0" fontId="6" fillId="0" borderId="51" xfId="0" applyFont="1" applyBorder="1" applyAlignment="1">
      <alignment horizontal="left" vertical="top" wrapText="1"/>
    </xf>
    <xf numFmtId="0" fontId="6" fillId="0" borderId="56" xfId="0" applyFont="1" applyBorder="1" applyAlignment="1">
      <alignment horizontal="left" vertical="top" wrapText="1"/>
    </xf>
    <xf numFmtId="0" fontId="6" fillId="0" borderId="12" xfId="0" applyFont="1" applyBorder="1" applyAlignment="1">
      <alignment horizontal="left" vertical="top" wrapText="1"/>
    </xf>
    <xf numFmtId="0" fontId="6" fillId="0" borderId="10" xfId="0" applyFont="1" applyBorder="1" applyAlignment="1">
      <alignment horizontal="left" vertical="center" wrapText="1"/>
    </xf>
    <xf numFmtId="4" fontId="6" fillId="34" borderId="39" xfId="0" applyNumberFormat="1" applyFont="1" applyFill="1" applyBorder="1" applyAlignment="1">
      <alignment horizontal="right" vertical="center" wrapText="1"/>
    </xf>
    <xf numFmtId="4" fontId="6" fillId="34" borderId="60" xfId="0" applyNumberFormat="1" applyFont="1" applyFill="1" applyBorder="1" applyAlignment="1">
      <alignment horizontal="right" vertical="center" wrapText="1"/>
    </xf>
    <xf numFmtId="4" fontId="6" fillId="34" borderId="17" xfId="0" applyNumberFormat="1" applyFont="1" applyFill="1" applyBorder="1" applyAlignment="1">
      <alignment horizontal="right" vertical="center" wrapText="1"/>
    </xf>
    <xf numFmtId="4" fontId="6" fillId="34" borderId="21" xfId="0" applyNumberFormat="1" applyFont="1" applyFill="1" applyBorder="1" applyAlignment="1">
      <alignment horizontal="right" vertical="center" wrapText="1"/>
    </xf>
    <xf numFmtId="0" fontId="6" fillId="34" borderId="60" xfId="0" applyFont="1" applyFill="1" applyBorder="1" applyAlignment="1">
      <alignment horizontal="right" vertical="center" wrapText="1"/>
    </xf>
    <xf numFmtId="0" fontId="5" fillId="33" borderId="46"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61" xfId="0" applyFont="1" applyFill="1" applyBorder="1" applyAlignment="1">
      <alignment horizontal="center" vertical="center" wrapText="1"/>
    </xf>
    <xf numFmtId="0" fontId="5" fillId="33" borderId="62"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6" fillId="34" borderId="31" xfId="0" applyFont="1" applyFill="1" applyBorder="1" applyAlignment="1">
      <alignment horizontal="right" vertical="center" wrapText="1"/>
    </xf>
    <xf numFmtId="0" fontId="6" fillId="0" borderId="21" xfId="0" applyFont="1" applyBorder="1" applyAlignment="1">
      <alignment horizontal="left" vertical="center" wrapText="1"/>
    </xf>
    <xf numFmtId="0" fontId="6" fillId="0" borderId="60" xfId="0" applyFont="1" applyBorder="1" applyAlignment="1">
      <alignment horizontal="left" vertical="center" wrapText="1"/>
    </xf>
    <xf numFmtId="0" fontId="6" fillId="0" borderId="39" xfId="0" applyFont="1" applyBorder="1" applyAlignment="1">
      <alignment horizontal="left" vertical="center" wrapText="1"/>
    </xf>
    <xf numFmtId="0" fontId="6" fillId="0" borderId="17" xfId="0" applyFont="1" applyBorder="1" applyAlignment="1">
      <alignment horizontal="left" vertical="center" wrapText="1"/>
    </xf>
    <xf numFmtId="0" fontId="6" fillId="0" borderId="63" xfId="0" applyFont="1" applyBorder="1" applyAlignment="1">
      <alignment horizontal="center" vertical="center" wrapText="1"/>
    </xf>
    <xf numFmtId="0" fontId="6" fillId="0" borderId="52" xfId="0" applyFont="1" applyBorder="1" applyAlignment="1">
      <alignment horizontal="center" vertical="center" wrapText="1"/>
    </xf>
    <xf numFmtId="0" fontId="5" fillId="0" borderId="0" xfId="0" applyFont="1" applyAlignment="1">
      <alignment horizontal="left" vertical="top" wrapText="1"/>
    </xf>
    <xf numFmtId="0" fontId="5" fillId="33" borderId="41" xfId="0" applyFont="1" applyFill="1" applyBorder="1" applyAlignment="1">
      <alignment horizontal="center" vertical="center" wrapText="1"/>
    </xf>
    <xf numFmtId="0" fontId="5" fillId="33" borderId="64" xfId="0" applyFont="1" applyFill="1" applyBorder="1" applyAlignment="1">
      <alignment horizontal="center" vertical="center" wrapText="1"/>
    </xf>
    <xf numFmtId="0" fontId="5" fillId="33" borderId="42"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65" xfId="0" applyFont="1" applyFill="1" applyBorder="1" applyAlignment="1">
      <alignment horizontal="center" vertical="center" wrapText="1"/>
    </xf>
    <xf numFmtId="0" fontId="5" fillId="33" borderId="66" xfId="0" applyFont="1" applyFill="1" applyBorder="1" applyAlignment="1">
      <alignment horizontal="center" vertical="center" wrapText="1"/>
    </xf>
    <xf numFmtId="0" fontId="5" fillId="35" borderId="18" xfId="0" applyFont="1" applyFill="1" applyBorder="1" applyAlignment="1">
      <alignment horizontal="center" vertical="center" wrapText="1"/>
    </xf>
    <xf numFmtId="0" fontId="5" fillId="35" borderId="20" xfId="0" applyFont="1" applyFill="1" applyBorder="1" applyAlignment="1">
      <alignment horizontal="center" vertical="center" wrapText="1"/>
    </xf>
    <xf numFmtId="0" fontId="5" fillId="35" borderId="23"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5" fillId="35" borderId="28" xfId="0" applyFont="1" applyFill="1" applyBorder="1" applyAlignment="1">
      <alignment horizontal="center" vertical="center" wrapText="1"/>
    </xf>
    <xf numFmtId="0" fontId="5" fillId="35" borderId="30" xfId="0" applyFont="1" applyFill="1" applyBorder="1" applyAlignment="1">
      <alignment horizontal="center" vertical="center" wrapText="1"/>
    </xf>
    <xf numFmtId="0" fontId="5" fillId="0" borderId="0" xfId="0" applyFont="1" applyAlignment="1">
      <alignment horizontal="left" wrapText="1"/>
    </xf>
    <xf numFmtId="0" fontId="5" fillId="35" borderId="27" xfId="59" applyFont="1" applyFill="1" applyBorder="1" applyAlignment="1">
      <alignment horizontal="center"/>
      <protection/>
    </xf>
    <xf numFmtId="0" fontId="5" fillId="35" borderId="67" xfId="59" applyFont="1" applyFill="1" applyBorder="1" applyAlignment="1">
      <alignment horizontal="center"/>
      <protection/>
    </xf>
    <xf numFmtId="0" fontId="5" fillId="35" borderId="68" xfId="59" applyFont="1" applyFill="1" applyBorder="1" applyAlignment="1">
      <alignment horizontal="center"/>
      <protection/>
    </xf>
    <xf numFmtId="0" fontId="5" fillId="35" borderId="23" xfId="0" applyFont="1" applyFill="1" applyBorder="1" applyAlignment="1">
      <alignment horizontal="center" wrapText="1"/>
    </xf>
    <xf numFmtId="0" fontId="5" fillId="35" borderId="10" xfId="0" applyFont="1" applyFill="1" applyBorder="1" applyAlignment="1">
      <alignment horizontal="center" wrapText="1"/>
    </xf>
    <xf numFmtId="0" fontId="5" fillId="0" borderId="29" xfId="0" applyFont="1" applyBorder="1" applyAlignment="1">
      <alignment horizontal="center" vertical="top" wrapText="1"/>
    </xf>
    <xf numFmtId="0" fontId="5" fillId="0" borderId="56" xfId="0" applyFont="1" applyBorder="1" applyAlignment="1">
      <alignment horizontal="center" vertical="top" wrapText="1"/>
    </xf>
    <xf numFmtId="0" fontId="5" fillId="0" borderId="12" xfId="0" applyFont="1" applyBorder="1" applyAlignment="1">
      <alignment horizontal="center" vertical="top" wrapText="1"/>
    </xf>
    <xf numFmtId="0" fontId="5" fillId="0" borderId="69" xfId="0" applyFont="1" applyBorder="1" applyAlignment="1">
      <alignment horizontal="center" vertical="top" wrapText="1"/>
    </xf>
    <xf numFmtId="0" fontId="5" fillId="0" borderId="59" xfId="0" applyFont="1" applyBorder="1" applyAlignment="1">
      <alignment horizontal="center" vertical="top" wrapText="1"/>
    </xf>
    <xf numFmtId="0" fontId="5" fillId="0" borderId="70" xfId="0" applyFont="1" applyBorder="1" applyAlignment="1">
      <alignment horizontal="center" vertical="top" wrapText="1"/>
    </xf>
    <xf numFmtId="0" fontId="5" fillId="0" borderId="46" xfId="0" applyFont="1" applyBorder="1" applyAlignment="1">
      <alignment horizontal="left" vertical="top" wrapText="1"/>
    </xf>
    <xf numFmtId="0" fontId="5" fillId="0" borderId="45" xfId="0" applyFont="1" applyBorder="1" applyAlignment="1">
      <alignment horizontal="left" vertical="top" wrapText="1"/>
    </xf>
    <xf numFmtId="0" fontId="5" fillId="0" borderId="15" xfId="0" applyFont="1" applyBorder="1" applyAlignment="1">
      <alignment horizontal="left" vertical="top" wrapText="1"/>
    </xf>
    <xf numFmtId="0" fontId="5" fillId="0" borderId="0" xfId="0" applyFont="1" applyAlignment="1">
      <alignment horizontal="left" vertical="center" wrapText="1"/>
    </xf>
    <xf numFmtId="0" fontId="6" fillId="0" borderId="0" xfId="0" applyFont="1" applyAlignment="1">
      <alignment/>
    </xf>
    <xf numFmtId="0" fontId="5" fillId="0" borderId="35" xfId="0" applyFont="1" applyBorder="1" applyAlignment="1">
      <alignment horizontal="right"/>
    </xf>
    <xf numFmtId="0" fontId="5" fillId="0" borderId="40" xfId="0" applyFont="1" applyBorder="1" applyAlignment="1">
      <alignment horizontal="right"/>
    </xf>
    <xf numFmtId="0" fontId="5" fillId="33" borderId="43"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32" xfId="0" applyFont="1" applyFill="1" applyBorder="1" applyAlignment="1">
      <alignment horizontal="center" vertical="center" wrapText="1"/>
    </xf>
    <xf numFmtId="0" fontId="5" fillId="0" borderId="35" xfId="0" applyFont="1" applyBorder="1" applyAlignment="1">
      <alignment horizontal="center" vertical="top" wrapText="1"/>
    </xf>
    <xf numFmtId="0" fontId="5" fillId="0" borderId="40" xfId="0" applyFont="1" applyBorder="1" applyAlignment="1">
      <alignment horizontal="center" vertical="top" wrapText="1"/>
    </xf>
    <xf numFmtId="0" fontId="6" fillId="0" borderId="17" xfId="0" applyFont="1" applyBorder="1" applyAlignment="1">
      <alignment horizontal="center" vertical="top" wrapText="1"/>
    </xf>
    <xf numFmtId="0" fontId="6" fillId="0" borderId="10" xfId="0" applyFont="1" applyBorder="1" applyAlignment="1">
      <alignment horizontal="center" vertical="top" wrapText="1"/>
    </xf>
    <xf numFmtId="0" fontId="6" fillId="0" borderId="21" xfId="0" applyFont="1" applyBorder="1" applyAlignment="1">
      <alignment horizontal="center" vertical="top" wrapText="1"/>
    </xf>
    <xf numFmtId="0" fontId="5" fillId="33" borderId="57" xfId="0" applyFont="1" applyFill="1" applyBorder="1" applyAlignment="1">
      <alignment horizontal="center" vertical="center" wrapText="1"/>
    </xf>
    <xf numFmtId="0" fontId="5" fillId="33" borderId="7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71" xfId="0" applyFont="1" applyFill="1" applyBorder="1" applyAlignment="1">
      <alignment horizontal="center" vertical="center" wrapText="1"/>
    </xf>
    <xf numFmtId="0" fontId="5" fillId="33" borderId="53" xfId="0" applyFont="1" applyFill="1" applyBorder="1" applyAlignment="1">
      <alignment horizontal="center" vertical="center" wrapText="1"/>
    </xf>
    <xf numFmtId="0" fontId="5" fillId="33" borderId="72" xfId="0" applyFont="1" applyFill="1" applyBorder="1" applyAlignment="1">
      <alignment horizontal="center" vertical="center" wrapText="1"/>
    </xf>
    <xf numFmtId="0" fontId="5" fillId="0" borderId="51" xfId="0" applyFont="1" applyBorder="1" applyAlignment="1">
      <alignment horizontal="center" vertical="top" wrapText="1"/>
    </xf>
    <xf numFmtId="0" fontId="6" fillId="0" borderId="10" xfId="0" applyFont="1" applyBorder="1" applyAlignment="1">
      <alignment horizontal="center" vertical="center" wrapText="1"/>
    </xf>
    <xf numFmtId="4" fontId="6" fillId="34" borderId="10" xfId="0" applyNumberFormat="1" applyFont="1" applyFill="1" applyBorder="1" applyAlignment="1">
      <alignment horizontal="right" vertical="center" wrapText="1"/>
    </xf>
    <xf numFmtId="185" fontId="5" fillId="35" borderId="63" xfId="59" applyNumberFormat="1" applyFont="1" applyFill="1" applyBorder="1" applyAlignment="1">
      <alignment horizontal="center" vertical="center" wrapText="1"/>
      <protection/>
    </xf>
    <xf numFmtId="185" fontId="5" fillId="35" borderId="50" xfId="59" applyNumberFormat="1" applyFont="1" applyFill="1" applyBorder="1" applyAlignment="1">
      <alignment horizontal="center" vertical="center" wrapText="1"/>
      <protection/>
    </xf>
    <xf numFmtId="185" fontId="5" fillId="35" borderId="73" xfId="59" applyNumberFormat="1" applyFont="1" applyFill="1" applyBorder="1" applyAlignment="1">
      <alignment horizontal="center" vertical="center" wrapText="1"/>
      <protection/>
    </xf>
    <xf numFmtId="185" fontId="5" fillId="35" borderId="19" xfId="59" applyNumberFormat="1" applyFont="1" applyFill="1" applyBorder="1" applyAlignment="1">
      <alignment horizontal="center" vertical="center" wrapText="1"/>
      <protection/>
    </xf>
    <xf numFmtId="17" fontId="5" fillId="33" borderId="27" xfId="59" applyNumberFormat="1" applyFont="1" applyFill="1" applyBorder="1" applyAlignment="1">
      <alignment horizontal="center" vertical="center"/>
      <protection/>
    </xf>
    <xf numFmtId="17" fontId="5" fillId="33" borderId="67" xfId="59" applyNumberFormat="1" applyFont="1" applyFill="1" applyBorder="1" applyAlignment="1">
      <alignment horizontal="center" vertical="center"/>
      <protection/>
    </xf>
    <xf numFmtId="17" fontId="5" fillId="33" borderId="68" xfId="59" applyNumberFormat="1" applyFont="1" applyFill="1" applyBorder="1" applyAlignment="1">
      <alignment horizontal="center" vertical="center"/>
      <protection/>
    </xf>
    <xf numFmtId="0" fontId="5" fillId="0" borderId="0" xfId="0" applyFont="1" applyBorder="1" applyAlignment="1">
      <alignment horizontal="left" vertical="top" wrapText="1"/>
    </xf>
    <xf numFmtId="0" fontId="5" fillId="35" borderId="63" xfId="58" applyFont="1" applyFill="1" applyBorder="1" applyAlignment="1">
      <alignment horizontal="center" vertical="center" wrapText="1"/>
      <protection/>
    </xf>
    <xf numFmtId="0" fontId="5" fillId="35" borderId="74" xfId="58" applyFont="1" applyFill="1" applyBorder="1" applyAlignment="1">
      <alignment horizontal="center" vertical="center" wrapText="1"/>
      <protection/>
    </xf>
    <xf numFmtId="0" fontId="5" fillId="35" borderId="73" xfId="58" applyFont="1" applyFill="1" applyBorder="1" applyAlignment="1">
      <alignment horizontal="center" vertical="center" wrapText="1"/>
      <protection/>
    </xf>
    <xf numFmtId="0" fontId="5" fillId="35" borderId="33" xfId="58" applyFont="1" applyFill="1" applyBorder="1" applyAlignment="1">
      <alignment horizontal="center" vertical="center" wrapText="1"/>
      <protection/>
    </xf>
    <xf numFmtId="0" fontId="60" fillId="38" borderId="51" xfId="0" applyFont="1" applyFill="1" applyBorder="1" applyAlignment="1">
      <alignment horizontal="center" vertical="center" wrapText="1"/>
    </xf>
    <xf numFmtId="0" fontId="60" fillId="38" borderId="12" xfId="0" applyFont="1" applyFill="1" applyBorder="1" applyAlignment="1">
      <alignment horizontal="center" vertical="center" wrapText="1"/>
    </xf>
    <xf numFmtId="0" fontId="5" fillId="35" borderId="61" xfId="58" applyFont="1" applyFill="1" applyBorder="1" applyAlignment="1">
      <alignment horizontal="center" vertical="center" wrapText="1"/>
      <protection/>
    </xf>
    <xf numFmtId="0" fontId="5" fillId="35" borderId="14" xfId="58" applyFont="1" applyFill="1" applyBorder="1" applyAlignment="1">
      <alignment horizontal="center" vertical="center" wrapText="1"/>
      <protection/>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0" xfId="0" applyFont="1" applyAlignment="1">
      <alignment wrapText="1"/>
    </xf>
    <xf numFmtId="0" fontId="5" fillId="0" borderId="21" xfId="0" applyFont="1" applyBorder="1" applyAlignment="1">
      <alignment horizontal="center" vertical="top" wrapText="1"/>
    </xf>
    <xf numFmtId="0" fontId="5" fillId="0" borderId="10" xfId="0" applyFont="1" applyBorder="1" applyAlignment="1">
      <alignment horizontal="center" vertical="top" wrapText="1"/>
    </xf>
    <xf numFmtId="2" fontId="5" fillId="0" borderId="46" xfId="0" applyNumberFormat="1" applyFont="1" applyBorder="1" applyAlignment="1">
      <alignment horizontal="right" wrapText="1"/>
    </xf>
    <xf numFmtId="2" fontId="5" fillId="0" borderId="45" xfId="0" applyNumberFormat="1" applyFont="1" applyBorder="1" applyAlignment="1">
      <alignment horizontal="right" wrapText="1"/>
    </xf>
    <xf numFmtId="2" fontId="5" fillId="0" borderId="44" xfId="0" applyNumberFormat="1" applyFont="1" applyBorder="1" applyAlignment="1">
      <alignment horizontal="right" wrapText="1"/>
    </xf>
    <xf numFmtId="0" fontId="5" fillId="0" borderId="0" xfId="0" applyFont="1" applyAlignment="1">
      <alignment horizontal="center"/>
    </xf>
    <xf numFmtId="0" fontId="6" fillId="0" borderId="59" xfId="0" applyFont="1" applyBorder="1" applyAlignment="1">
      <alignment horizontal="left" vertical="top" wrapText="1" shrinkToFit="1"/>
    </xf>
    <xf numFmtId="0" fontId="5" fillId="33" borderId="41" xfId="0" applyFont="1" applyFill="1" applyBorder="1" applyAlignment="1">
      <alignment horizontal="center" vertical="top" wrapText="1"/>
    </xf>
    <xf numFmtId="0" fontId="5" fillId="33" borderId="43" xfId="0" applyFont="1" applyFill="1" applyBorder="1" applyAlignment="1">
      <alignment horizontal="center" vertical="top" wrapText="1"/>
    </xf>
    <xf numFmtId="0" fontId="5" fillId="33" borderId="64" xfId="0" applyFont="1" applyFill="1" applyBorder="1" applyAlignment="1">
      <alignment horizontal="center" vertical="top" wrapText="1"/>
    </xf>
    <xf numFmtId="0" fontId="5" fillId="33" borderId="65" xfId="0" applyFont="1" applyFill="1" applyBorder="1" applyAlignment="1">
      <alignment horizontal="center" vertical="top" wrapText="1"/>
    </xf>
    <xf numFmtId="0" fontId="5" fillId="33" borderId="0" xfId="0" applyFont="1" applyFill="1" applyBorder="1" applyAlignment="1">
      <alignment horizontal="center" vertical="top" wrapText="1"/>
    </xf>
    <xf numFmtId="0" fontId="5" fillId="33" borderId="66" xfId="0" applyFont="1" applyFill="1" applyBorder="1" applyAlignment="1">
      <alignment horizontal="center" vertical="top" wrapText="1"/>
    </xf>
    <xf numFmtId="0" fontId="5" fillId="33" borderId="42" xfId="0" applyFont="1" applyFill="1" applyBorder="1" applyAlignment="1">
      <alignment horizontal="center" vertical="top" wrapText="1"/>
    </xf>
    <xf numFmtId="0" fontId="5" fillId="33" borderId="32" xfId="0" applyFont="1" applyFill="1" applyBorder="1" applyAlignment="1">
      <alignment horizontal="center" vertical="top" wrapText="1"/>
    </xf>
    <xf numFmtId="0" fontId="5" fillId="33" borderId="13" xfId="0" applyFont="1" applyFill="1" applyBorder="1" applyAlignment="1">
      <alignment horizontal="center" vertical="top" wrapText="1"/>
    </xf>
    <xf numFmtId="0" fontId="6" fillId="0" borderId="0" xfId="0" applyFont="1" applyAlignment="1">
      <alignment horizontal="left" vertical="center" wrapText="1"/>
    </xf>
    <xf numFmtId="49" fontId="6" fillId="0" borderId="46" xfId="0" applyNumberFormat="1" applyFont="1" applyBorder="1" applyAlignment="1">
      <alignment horizontal="center" vertical="center" wrapText="1"/>
    </xf>
    <xf numFmtId="49" fontId="6" fillId="0" borderId="45" xfId="0" applyNumberFormat="1" applyFont="1" applyBorder="1" applyAlignment="1">
      <alignment horizontal="center" vertical="center" wrapText="1"/>
    </xf>
    <xf numFmtId="49" fontId="6" fillId="0" borderId="15" xfId="0" applyNumberFormat="1" applyFont="1" applyBorder="1" applyAlignment="1">
      <alignment horizontal="center" vertical="center" wrapText="1"/>
    </xf>
    <xf numFmtId="0" fontId="15" fillId="0" borderId="0" xfId="0" applyFont="1" applyAlignment="1">
      <alignment horizontal="left" vertical="center" wrapText="1"/>
    </xf>
    <xf numFmtId="0" fontId="14" fillId="0" borderId="0" xfId="0" applyFont="1" applyAlignment="1">
      <alignment wrapText="1"/>
    </xf>
    <xf numFmtId="196" fontId="6" fillId="34" borderId="45" xfId="0" applyNumberFormat="1" applyFont="1" applyFill="1" applyBorder="1" applyAlignment="1">
      <alignment horizontal="center" vertical="top" wrapText="1"/>
    </xf>
    <xf numFmtId="0" fontId="6" fillId="34" borderId="45" xfId="0" applyFont="1" applyFill="1" applyBorder="1" applyAlignment="1">
      <alignment horizontal="center" vertical="top" wrapText="1"/>
    </xf>
    <xf numFmtId="0" fontId="6" fillId="34" borderId="15" xfId="0" applyFont="1" applyFill="1" applyBorder="1" applyAlignment="1">
      <alignment horizontal="center" vertical="top" wrapText="1"/>
    </xf>
    <xf numFmtId="0" fontId="6" fillId="0" borderId="0" xfId="0" applyFont="1" applyBorder="1" applyAlignment="1">
      <alignment horizontal="left" vertical="top" wrapText="1"/>
    </xf>
    <xf numFmtId="0" fontId="5" fillId="0" borderId="0" xfId="0" applyFont="1" applyAlignment="1">
      <alignment horizontal="center" vertical="center" wrapText="1"/>
    </xf>
    <xf numFmtId="0" fontId="5" fillId="0" borderId="0" xfId="0" applyFont="1" applyBorder="1" applyAlignment="1">
      <alignment vertical="top" wrapText="1"/>
    </xf>
    <xf numFmtId="0" fontId="5" fillId="0" borderId="0" xfId="0" applyFont="1" applyAlignment="1">
      <alignment horizontal="left"/>
    </xf>
    <xf numFmtId="0" fontId="5" fillId="33" borderId="41" xfId="0" applyFont="1" applyFill="1" applyBorder="1" applyAlignment="1">
      <alignment horizontal="left" vertical="top" wrapText="1"/>
    </xf>
    <xf numFmtId="0" fontId="5" fillId="33" borderId="43" xfId="0" applyFont="1" applyFill="1" applyBorder="1" applyAlignment="1">
      <alignment horizontal="left" vertical="top" wrapText="1"/>
    </xf>
    <xf numFmtId="0" fontId="5" fillId="33" borderId="64" xfId="0" applyFont="1" applyFill="1" applyBorder="1" applyAlignment="1">
      <alignment horizontal="left" vertical="top" wrapText="1"/>
    </xf>
    <xf numFmtId="0" fontId="5" fillId="33" borderId="42" xfId="0" applyFont="1" applyFill="1" applyBorder="1" applyAlignment="1">
      <alignment horizontal="left" vertical="top" wrapText="1"/>
    </xf>
    <xf numFmtId="0" fontId="5" fillId="33" borderId="32" xfId="0" applyFont="1" applyFill="1" applyBorder="1" applyAlignment="1">
      <alignment horizontal="left" vertical="top" wrapText="1"/>
    </xf>
    <xf numFmtId="0" fontId="5" fillId="33" borderId="13" xfId="0" applyFont="1" applyFill="1" applyBorder="1" applyAlignment="1">
      <alignment horizontal="left" vertical="top" wrapText="1"/>
    </xf>
    <xf numFmtId="0" fontId="6" fillId="0" borderId="41" xfId="0" applyFont="1" applyBorder="1" applyAlignment="1">
      <alignment horizontal="left" vertical="top" wrapText="1"/>
    </xf>
    <xf numFmtId="0" fontId="6" fillId="0" borderId="43" xfId="0" applyFont="1" applyBorder="1" applyAlignment="1">
      <alignment horizontal="left" vertical="top" wrapText="1"/>
    </xf>
    <xf numFmtId="0" fontId="6" fillId="0" borderId="64" xfId="0" applyFont="1" applyBorder="1" applyAlignment="1">
      <alignment horizontal="left" vertical="top" wrapText="1"/>
    </xf>
    <xf numFmtId="0" fontId="16" fillId="0" borderId="42" xfId="0" applyFont="1" applyBorder="1" applyAlignment="1">
      <alignment horizontal="left" vertical="top" wrapText="1"/>
    </xf>
    <xf numFmtId="0" fontId="16" fillId="0" borderId="32" xfId="0" applyFont="1" applyBorder="1" applyAlignment="1">
      <alignment horizontal="left" vertical="top" wrapText="1"/>
    </xf>
    <xf numFmtId="0" fontId="16" fillId="0" borderId="13" xfId="0" applyFont="1" applyBorder="1" applyAlignment="1">
      <alignment horizontal="left" vertical="top" wrapText="1"/>
    </xf>
    <xf numFmtId="0" fontId="6" fillId="0" borderId="61" xfId="0" applyFont="1" applyBorder="1" applyAlignment="1">
      <alignment horizontal="justify" vertical="top" wrapText="1"/>
    </xf>
    <xf numFmtId="0" fontId="6" fillId="0" borderId="14" xfId="0" applyFont="1" applyBorder="1" applyAlignment="1">
      <alignment horizontal="justify" vertical="top" wrapText="1"/>
    </xf>
    <xf numFmtId="0" fontId="5" fillId="33" borderId="61" xfId="0" applyFont="1" applyFill="1" applyBorder="1" applyAlignment="1">
      <alignment vertical="top" wrapText="1"/>
    </xf>
    <xf numFmtId="0" fontId="5" fillId="33" borderId="14" xfId="0" applyFont="1" applyFill="1" applyBorder="1" applyAlignment="1">
      <alignment vertical="top" wrapText="1"/>
    </xf>
    <xf numFmtId="0" fontId="5" fillId="33" borderId="29" xfId="0" applyFont="1" applyFill="1" applyBorder="1" applyAlignment="1">
      <alignment horizontal="center" vertical="top" wrapText="1"/>
    </xf>
    <xf numFmtId="0" fontId="5" fillId="33" borderId="12" xfId="0" applyFont="1" applyFill="1" applyBorder="1" applyAlignment="1">
      <alignment horizontal="center" vertical="top" wrapText="1"/>
    </xf>
    <xf numFmtId="0" fontId="5" fillId="33" borderId="75" xfId="0" applyFont="1" applyFill="1" applyBorder="1" applyAlignment="1">
      <alignment horizontal="center" vertical="top" wrapText="1"/>
    </xf>
    <xf numFmtId="0" fontId="5" fillId="33" borderId="76" xfId="0" applyFont="1" applyFill="1" applyBorder="1" applyAlignment="1">
      <alignment horizontal="center" vertical="top" wrapText="1"/>
    </xf>
    <xf numFmtId="10" fontId="5" fillId="33" borderId="77" xfId="0" applyNumberFormat="1" applyFont="1" applyFill="1" applyBorder="1" applyAlignment="1">
      <alignment horizontal="center"/>
    </xf>
    <xf numFmtId="10" fontId="5" fillId="33" borderId="78" xfId="0" applyNumberFormat="1" applyFont="1" applyFill="1" applyBorder="1" applyAlignment="1">
      <alignment horizontal="center"/>
    </xf>
    <xf numFmtId="10" fontId="5" fillId="33" borderId="79" xfId="0" applyNumberFormat="1" applyFont="1" applyFill="1" applyBorder="1" applyAlignment="1">
      <alignment horizontal="center"/>
    </xf>
    <xf numFmtId="0" fontId="9" fillId="33" borderId="51" xfId="0" applyFont="1" applyFill="1" applyBorder="1" applyAlignment="1">
      <alignment horizontal="center" vertical="top" wrapText="1"/>
    </xf>
    <xf numFmtId="0" fontId="9" fillId="33" borderId="56" xfId="0" applyFont="1" applyFill="1" applyBorder="1" applyAlignment="1">
      <alignment horizontal="center" vertical="top" wrapText="1"/>
    </xf>
    <xf numFmtId="0" fontId="9" fillId="33" borderId="12" xfId="0" applyFont="1" applyFill="1" applyBorder="1" applyAlignment="1">
      <alignment horizontal="center" vertical="top" wrapText="1"/>
    </xf>
    <xf numFmtId="0" fontId="5" fillId="33" borderId="63" xfId="0" applyFont="1" applyFill="1" applyBorder="1" applyAlignment="1">
      <alignment vertical="center" wrapText="1"/>
    </xf>
    <xf numFmtId="0" fontId="5" fillId="33" borderId="74" xfId="0" applyFont="1" applyFill="1" applyBorder="1" applyAlignment="1">
      <alignment vertical="center" wrapText="1"/>
    </xf>
    <xf numFmtId="0" fontId="5" fillId="33" borderId="39" xfId="0" applyFont="1" applyFill="1" applyBorder="1" applyAlignment="1">
      <alignment vertical="center" wrapText="1"/>
    </xf>
    <xf numFmtId="0" fontId="5" fillId="33" borderId="31" xfId="0" applyFont="1" applyFill="1" applyBorder="1" applyAlignment="1">
      <alignment vertical="center" wrapText="1"/>
    </xf>
    <xf numFmtId="0" fontId="5" fillId="33" borderId="18" xfId="0" applyFont="1" applyFill="1" applyBorder="1" applyAlignment="1">
      <alignment vertical="center" wrapText="1"/>
    </xf>
    <xf numFmtId="0" fontId="5" fillId="33" borderId="25" xfId="0" applyFont="1" applyFill="1" applyBorder="1" applyAlignment="1">
      <alignment vertical="center" wrapText="1"/>
    </xf>
    <xf numFmtId="0" fontId="9" fillId="0" borderId="77" xfId="0" applyFont="1" applyFill="1" applyBorder="1" applyAlignment="1">
      <alignment horizontal="center" vertical="top" wrapText="1"/>
    </xf>
    <xf numFmtId="0" fontId="9" fillId="0" borderId="78" xfId="0" applyFont="1" applyFill="1" applyBorder="1" applyAlignment="1">
      <alignment horizontal="center" vertical="top" wrapText="1"/>
    </xf>
    <xf numFmtId="0" fontId="5" fillId="0" borderId="0" xfId="0" applyFont="1" applyAlignment="1">
      <alignment vertical="top" wrapText="1"/>
    </xf>
    <xf numFmtId="0" fontId="5" fillId="0" borderId="0" xfId="0" applyFont="1" applyAlignment="1">
      <alignment horizontal="right" vertical="top" wrapText="1"/>
    </xf>
    <xf numFmtId="0" fontId="5" fillId="36" borderId="0" xfId="0" applyFont="1" applyFill="1" applyAlignment="1">
      <alignment horizontal="center" vertical="top" wrapText="1"/>
    </xf>
    <xf numFmtId="0" fontId="5" fillId="0" borderId="51" xfId="0" applyFont="1" applyFill="1" applyBorder="1" applyAlignment="1">
      <alignment horizontal="center"/>
    </xf>
    <xf numFmtId="0" fontId="5" fillId="0" borderId="56" xfId="0" applyFont="1" applyFill="1" applyBorder="1" applyAlignment="1">
      <alignment horizontal="center"/>
    </xf>
    <xf numFmtId="0" fontId="5" fillId="0" borderId="12" xfId="0" applyFont="1" applyFill="1" applyBorder="1" applyAlignment="1">
      <alignment horizontal="center"/>
    </xf>
    <xf numFmtId="0" fontId="5" fillId="0" borderId="10" xfId="0" applyFont="1" applyFill="1" applyBorder="1" applyAlignment="1">
      <alignment horizontal="center"/>
    </xf>
    <xf numFmtId="0" fontId="5" fillId="0" borderId="53" xfId="0" applyFont="1" applyBorder="1" applyAlignment="1">
      <alignment horizontal="center" vertical="top" wrapText="1"/>
    </xf>
    <xf numFmtId="0" fontId="5" fillId="0" borderId="55" xfId="0" applyFont="1" applyBorder="1" applyAlignment="1">
      <alignment horizontal="center" vertical="top" wrapText="1"/>
    </xf>
    <xf numFmtId="0" fontId="6" fillId="0" borderId="59" xfId="0" applyFont="1" applyFill="1" applyBorder="1" applyAlignment="1">
      <alignment horizontal="center" vertical="top" wrapText="1"/>
    </xf>
    <xf numFmtId="0" fontId="6" fillId="0" borderId="59" xfId="0" applyFont="1" applyFill="1" applyBorder="1" applyAlignment="1">
      <alignment horizontal="left" vertical="top" wrapText="1"/>
    </xf>
    <xf numFmtId="0" fontId="5" fillId="0" borderId="21" xfId="0" applyFont="1" applyFill="1" applyBorder="1" applyAlignment="1">
      <alignment horizontal="center" vertical="top" wrapText="1"/>
    </xf>
    <xf numFmtId="0" fontId="5" fillId="0" borderId="17" xfId="0" applyFont="1" applyFill="1" applyBorder="1" applyAlignment="1">
      <alignment horizontal="center" vertical="top" wrapText="1"/>
    </xf>
    <xf numFmtId="0" fontId="5" fillId="0" borderId="10" xfId="0" applyFont="1" applyFill="1" applyBorder="1" applyAlignment="1">
      <alignment horizontal="center" vertical="top" wrapText="1"/>
    </xf>
    <xf numFmtId="0" fontId="5" fillId="0" borderId="0" xfId="0" applyFont="1" applyAlignment="1">
      <alignment horizontal="center"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3" xfId="58"/>
    <cellStyle name="Normal_Sheet1"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1.vml" /><Relationship Id="rId3"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46"/>
  <sheetViews>
    <sheetView view="pageBreakPreview" zoomScale="60" workbookViewId="0" topLeftCell="A1">
      <selection activeCell="E73" sqref="E73"/>
    </sheetView>
  </sheetViews>
  <sheetFormatPr defaultColWidth="9.140625" defaultRowHeight="12.75"/>
  <cols>
    <col min="1" max="1" width="4.140625" style="5" customWidth="1"/>
    <col min="2" max="2" width="32.140625" style="5" customWidth="1"/>
    <col min="3" max="3" width="10.00390625" style="5" customWidth="1"/>
    <col min="4" max="4" width="8.28125" style="5" customWidth="1"/>
    <col min="5" max="7" width="9.140625" style="5" customWidth="1"/>
    <col min="8" max="8" width="6.28125" style="5" customWidth="1"/>
    <col min="9" max="9" width="11.421875" style="5" customWidth="1"/>
    <col min="10" max="16384" width="9.140625" style="5" customWidth="1"/>
  </cols>
  <sheetData>
    <row r="1" spans="2:9" ht="18.75" thickBot="1">
      <c r="B1" s="390" t="s">
        <v>339</v>
      </c>
      <c r="C1" s="391"/>
      <c r="D1" s="391"/>
      <c r="E1" s="391"/>
      <c r="F1" s="391"/>
      <c r="G1" s="391"/>
      <c r="H1" s="391"/>
      <c r="I1" s="392"/>
    </row>
    <row r="2" spans="2:9" ht="25.5" customHeight="1" thickBot="1">
      <c r="B2" s="405" t="s">
        <v>35</v>
      </c>
      <c r="C2" s="406"/>
      <c r="D2" s="406"/>
      <c r="E2" s="406"/>
      <c r="F2" s="406"/>
      <c r="G2" s="406"/>
      <c r="H2" s="406"/>
      <c r="I2" s="407"/>
    </row>
    <row r="4" spans="1:9" s="7" customFormat="1" ht="54">
      <c r="A4" s="3">
        <v>1</v>
      </c>
      <c r="B4" s="2" t="s">
        <v>255</v>
      </c>
      <c r="C4" s="1"/>
      <c r="D4" s="2" t="s">
        <v>91</v>
      </c>
      <c r="E4" s="1"/>
      <c r="F4" s="3" t="s">
        <v>37</v>
      </c>
      <c r="G4" s="1"/>
      <c r="H4" s="3" t="s">
        <v>36</v>
      </c>
      <c r="I4" s="6"/>
    </row>
    <row r="5" spans="1:2" ht="18">
      <c r="A5" s="8"/>
      <c r="B5" s="8"/>
    </row>
    <row r="6" spans="2:9" ht="111" customHeight="1">
      <c r="B6" s="9"/>
      <c r="F6" s="10"/>
      <c r="G6" s="10"/>
      <c r="H6" s="10"/>
      <c r="I6" s="11"/>
    </row>
    <row r="7" spans="1:9" ht="18">
      <c r="A7" s="8">
        <v>2</v>
      </c>
      <c r="B7" s="12" t="s">
        <v>38</v>
      </c>
      <c r="C7" s="13"/>
      <c r="D7" s="5" t="s">
        <v>39</v>
      </c>
      <c r="E7" s="13"/>
      <c r="F7" s="14"/>
      <c r="G7" s="15"/>
      <c r="H7" s="15"/>
      <c r="I7" s="15"/>
    </row>
    <row r="8" ht="17.25" customHeight="1">
      <c r="B8" s="12"/>
    </row>
    <row r="9" spans="1:7" ht="16.5" customHeight="1">
      <c r="A9" s="8">
        <v>3</v>
      </c>
      <c r="B9" s="12" t="s">
        <v>41</v>
      </c>
      <c r="D9" s="410" t="s">
        <v>23</v>
      </c>
      <c r="E9" s="411"/>
      <c r="F9" s="412"/>
      <c r="G9" s="4"/>
    </row>
    <row r="10" spans="1:7" ht="18">
      <c r="A10" s="8"/>
      <c r="D10" s="410" t="s">
        <v>24</v>
      </c>
      <c r="E10" s="411"/>
      <c r="F10" s="412"/>
      <c r="G10" s="4"/>
    </row>
    <row r="12" spans="1:10" ht="18">
      <c r="A12" s="8">
        <v>4</v>
      </c>
      <c r="B12" s="8" t="s">
        <v>381</v>
      </c>
      <c r="J12" s="11"/>
    </row>
    <row r="13" spans="1:10" ht="27.75" customHeight="1">
      <c r="A13" s="8"/>
      <c r="B13" s="8"/>
      <c r="H13" s="11"/>
      <c r="I13" s="11"/>
      <c r="J13" s="11"/>
    </row>
    <row r="14" spans="1:9" ht="18">
      <c r="A14" s="8"/>
      <c r="B14" s="5" t="s">
        <v>25</v>
      </c>
      <c r="C14" s="396"/>
      <c r="D14" s="397"/>
      <c r="E14" s="397"/>
      <c r="F14" s="397"/>
      <c r="G14" s="397"/>
      <c r="H14" s="397"/>
      <c r="I14" s="398"/>
    </row>
    <row r="15" ht="27" customHeight="1">
      <c r="A15" s="8"/>
    </row>
    <row r="16" spans="1:9" ht="18">
      <c r="A16" s="8"/>
      <c r="B16" s="5" t="s">
        <v>26</v>
      </c>
      <c r="C16" s="393"/>
      <c r="D16" s="394"/>
      <c r="E16" s="394"/>
      <c r="F16" s="394"/>
      <c r="G16" s="394"/>
      <c r="H16" s="394"/>
      <c r="I16" s="395"/>
    </row>
    <row r="17" spans="1:2" ht="25.5" customHeight="1">
      <c r="A17" s="8"/>
      <c r="B17" s="5" t="s">
        <v>27</v>
      </c>
    </row>
    <row r="18" spans="1:9" ht="18">
      <c r="A18" s="8"/>
      <c r="B18" s="5" t="s">
        <v>28</v>
      </c>
      <c r="C18" s="408"/>
      <c r="D18" s="409"/>
      <c r="E18" s="409"/>
      <c r="F18" s="409"/>
      <c r="G18" s="409"/>
      <c r="H18" s="409"/>
      <c r="I18" s="16"/>
    </row>
    <row r="19" ht="33.75" customHeight="1">
      <c r="A19" s="8"/>
    </row>
    <row r="20" spans="1:9" ht="54">
      <c r="A20" s="8"/>
      <c r="B20" s="17" t="s">
        <v>44</v>
      </c>
      <c r="C20" s="393"/>
      <c r="D20" s="394"/>
      <c r="E20" s="394"/>
      <c r="F20" s="394"/>
      <c r="G20" s="394"/>
      <c r="H20" s="394"/>
      <c r="I20" s="395"/>
    </row>
    <row r="21" spans="1:9" ht="18">
      <c r="A21" s="8"/>
      <c r="B21" s="5" t="s">
        <v>29</v>
      </c>
      <c r="C21" s="393"/>
      <c r="D21" s="394"/>
      <c r="E21" s="394"/>
      <c r="F21" s="394"/>
      <c r="G21" s="394"/>
      <c r="H21" s="394"/>
      <c r="I21" s="395"/>
    </row>
    <row r="22" ht="18">
      <c r="A22" s="8"/>
    </row>
    <row r="24" spans="1:2" ht="18">
      <c r="A24" s="8">
        <v>5</v>
      </c>
      <c r="B24" s="12" t="s">
        <v>42</v>
      </c>
    </row>
    <row r="25" spans="1:2" ht="18">
      <c r="A25" s="8"/>
      <c r="B25" s="18"/>
    </row>
    <row r="26" spans="1:9" ht="18">
      <c r="A26" s="8"/>
      <c r="B26" s="19" t="s">
        <v>21</v>
      </c>
      <c r="C26" s="413"/>
      <c r="D26" s="413"/>
      <c r="E26" s="413"/>
      <c r="F26" s="413"/>
      <c r="G26" s="413"/>
      <c r="H26" s="413"/>
      <c r="I26" s="413"/>
    </row>
    <row r="27" spans="1:2" ht="18">
      <c r="A27" s="8"/>
      <c r="B27" s="18"/>
    </row>
    <row r="28" spans="1:9" ht="18">
      <c r="A28" s="8"/>
      <c r="B28" s="5" t="s">
        <v>30</v>
      </c>
      <c r="C28" s="402" t="s">
        <v>263</v>
      </c>
      <c r="D28" s="403"/>
      <c r="E28" s="403"/>
      <c r="F28" s="403"/>
      <c r="G28" s="403"/>
      <c r="H28" s="403"/>
      <c r="I28" s="404"/>
    </row>
    <row r="29" spans="1:2" ht="18">
      <c r="A29" s="8"/>
      <c r="B29" s="18"/>
    </row>
    <row r="30" spans="1:9" ht="18">
      <c r="A30" s="8"/>
      <c r="B30" s="19" t="s">
        <v>31</v>
      </c>
      <c r="C30" s="393"/>
      <c r="D30" s="394"/>
      <c r="E30" s="394"/>
      <c r="F30" s="394"/>
      <c r="G30" s="394"/>
      <c r="H30" s="394"/>
      <c r="I30" s="395"/>
    </row>
    <row r="31" spans="1:2" ht="24.75" customHeight="1">
      <c r="A31" s="8"/>
      <c r="B31" s="18" t="s">
        <v>32</v>
      </c>
    </row>
    <row r="32" spans="1:9" ht="15" customHeight="1">
      <c r="A32" s="8"/>
      <c r="B32" s="20" t="s">
        <v>166</v>
      </c>
      <c r="C32" s="393"/>
      <c r="D32" s="394"/>
      <c r="E32" s="394"/>
      <c r="F32" s="394"/>
      <c r="G32" s="394"/>
      <c r="H32" s="394"/>
      <c r="I32" s="395"/>
    </row>
    <row r="33" spans="1:9" ht="24.75" customHeight="1">
      <c r="A33" s="8"/>
      <c r="B33" s="20"/>
      <c r="C33" s="21"/>
      <c r="D33" s="21"/>
      <c r="E33" s="21"/>
      <c r="F33" s="21"/>
      <c r="G33" s="21"/>
      <c r="H33" s="21"/>
      <c r="I33" s="21"/>
    </row>
    <row r="34" spans="1:9" ht="18">
      <c r="A34" s="8"/>
      <c r="B34" s="20" t="s">
        <v>167</v>
      </c>
      <c r="C34" s="393"/>
      <c r="D34" s="394"/>
      <c r="E34" s="394"/>
      <c r="F34" s="394"/>
      <c r="G34" s="394"/>
      <c r="H34" s="394"/>
      <c r="I34" s="395"/>
    </row>
    <row r="35" spans="1:9" ht="18">
      <c r="A35" s="8"/>
      <c r="B35" s="18"/>
      <c r="C35" s="22"/>
      <c r="D35" s="22"/>
      <c r="E35" s="22"/>
      <c r="F35" s="22"/>
      <c r="G35" s="22"/>
      <c r="H35" s="22"/>
      <c r="I35" s="22"/>
    </row>
    <row r="36" spans="1:9" ht="18">
      <c r="A36" s="8"/>
      <c r="B36" s="18"/>
      <c r="C36" s="22"/>
      <c r="D36" s="22"/>
      <c r="E36" s="22"/>
      <c r="F36" s="22"/>
      <c r="G36" s="22"/>
      <c r="H36" s="22"/>
      <c r="I36" s="22"/>
    </row>
    <row r="37" ht="18">
      <c r="B37" s="18"/>
    </row>
    <row r="38" spans="1:2" ht="18">
      <c r="A38" s="8">
        <v>6</v>
      </c>
      <c r="B38" s="12" t="s">
        <v>43</v>
      </c>
    </row>
    <row r="39" ht="18">
      <c r="A39" s="8"/>
    </row>
    <row r="40" spans="1:9" ht="18">
      <c r="A40" s="8"/>
      <c r="B40" s="5" t="s">
        <v>33</v>
      </c>
      <c r="C40" s="393"/>
      <c r="D40" s="394"/>
      <c r="E40" s="394"/>
      <c r="F40" s="394"/>
      <c r="G40" s="394"/>
      <c r="H40" s="394"/>
      <c r="I40" s="395"/>
    </row>
    <row r="41" spans="1:9" ht="18">
      <c r="A41" s="8"/>
      <c r="C41" s="22"/>
      <c r="D41" s="22"/>
      <c r="E41" s="22"/>
      <c r="F41" s="22"/>
      <c r="G41" s="22"/>
      <c r="H41" s="22"/>
      <c r="I41" s="22"/>
    </row>
    <row r="42" spans="1:9" ht="18">
      <c r="A42" s="8"/>
      <c r="B42" s="5" t="s">
        <v>34</v>
      </c>
      <c r="C42" s="393"/>
      <c r="D42" s="394"/>
      <c r="E42" s="394"/>
      <c r="F42" s="394"/>
      <c r="G42" s="394"/>
      <c r="H42" s="394"/>
      <c r="I42" s="395"/>
    </row>
    <row r="43" ht="18">
      <c r="A43" s="8"/>
    </row>
    <row r="44" spans="1:9" ht="18">
      <c r="A44" s="8"/>
      <c r="B44" s="5" t="s">
        <v>171</v>
      </c>
      <c r="C44" s="399"/>
      <c r="D44" s="400"/>
      <c r="E44" s="400"/>
      <c r="F44" s="400"/>
      <c r="G44" s="400"/>
      <c r="H44" s="400"/>
      <c r="I44" s="401"/>
    </row>
    <row r="45" ht="18">
      <c r="A45" s="8"/>
    </row>
    <row r="46" spans="1:9" ht="18">
      <c r="A46" s="8"/>
      <c r="B46" s="5" t="s">
        <v>172</v>
      </c>
      <c r="C46" s="399"/>
      <c r="D46" s="400"/>
      <c r="E46" s="400"/>
      <c r="F46" s="400"/>
      <c r="G46" s="400"/>
      <c r="H46" s="400"/>
      <c r="I46" s="401"/>
    </row>
  </sheetData>
  <sheetProtection/>
  <mergeCells count="18">
    <mergeCell ref="C46:I46"/>
    <mergeCell ref="B2:I2"/>
    <mergeCell ref="C30:I30"/>
    <mergeCell ref="C32:I32"/>
    <mergeCell ref="C16:I16"/>
    <mergeCell ref="C18:H18"/>
    <mergeCell ref="D9:F9"/>
    <mergeCell ref="D10:F10"/>
    <mergeCell ref="C26:I26"/>
    <mergeCell ref="C20:I20"/>
    <mergeCell ref="B1:I1"/>
    <mergeCell ref="C21:I21"/>
    <mergeCell ref="C14:I14"/>
    <mergeCell ref="C44:I44"/>
    <mergeCell ref="C40:I40"/>
    <mergeCell ref="C42:I42"/>
    <mergeCell ref="C28:I28"/>
    <mergeCell ref="C34:I34"/>
  </mergeCells>
  <printOptions/>
  <pageMargins left="0.5118110236220472" right="0.2362204724409449" top="0.3937007874015748" bottom="0.4724409448818898" header="0.5118110236220472" footer="0.2362204724409449"/>
  <pageSetup horizontalDpi="600" verticalDpi="600" orientation="portrait" paperSize="9" scale="74" r:id="rId1"/>
  <headerFooter alignWithMargins="0">
    <oddFooter>&amp;R&amp;"Trebuchet MS,Regular"&amp;12F-PO.DGATPE.11.10</oddFooter>
  </headerFooter>
</worksheet>
</file>

<file path=xl/worksheets/sheet10.xml><?xml version="1.0" encoding="utf-8"?>
<worksheet xmlns="http://schemas.openxmlformats.org/spreadsheetml/2006/main" xmlns:r="http://schemas.openxmlformats.org/officeDocument/2006/relationships">
  <dimension ref="A1:O17"/>
  <sheetViews>
    <sheetView view="pageBreakPreview" zoomScale="60" workbookViewId="0" topLeftCell="A1">
      <selection activeCell="B19" sqref="B19"/>
    </sheetView>
  </sheetViews>
  <sheetFormatPr defaultColWidth="9.140625" defaultRowHeight="12.75"/>
  <cols>
    <col min="1" max="2" width="14.00390625" style="5" customWidth="1"/>
    <col min="3" max="3" width="12.421875" style="5" customWidth="1"/>
    <col min="4" max="4" width="5.28125" style="5" customWidth="1"/>
    <col min="5" max="5" width="11.421875" style="5" customWidth="1"/>
    <col min="6" max="6" width="10.421875" style="5" customWidth="1"/>
    <col min="7" max="7" width="10.28125" style="5" customWidth="1"/>
    <col min="8" max="8" width="9.28125" style="5" customWidth="1"/>
    <col min="9" max="9" width="8.7109375" style="5" customWidth="1"/>
    <col min="10" max="10" width="12.28125" style="5" customWidth="1"/>
    <col min="11" max="11" width="8.421875" style="5" bestFit="1" customWidth="1"/>
    <col min="12" max="12" width="11.00390625" style="5" customWidth="1"/>
    <col min="13" max="13" width="10.421875" style="5" customWidth="1"/>
    <col min="14" max="14" width="11.00390625" style="5" customWidth="1"/>
    <col min="15" max="16384" width="9.140625" style="5" customWidth="1"/>
  </cols>
  <sheetData>
    <row r="1" spans="1:2" ht="18">
      <c r="A1" s="126" t="s">
        <v>280</v>
      </c>
      <c r="B1" s="126"/>
    </row>
    <row r="2" ht="18.75" thickBot="1"/>
    <row r="3" spans="1:15" s="7" customFormat="1" ht="12.75" customHeight="1">
      <c r="A3" s="421" t="s">
        <v>69</v>
      </c>
      <c r="B3" s="421" t="s">
        <v>185</v>
      </c>
      <c r="C3" s="421" t="s">
        <v>70</v>
      </c>
      <c r="D3" s="432" t="s">
        <v>71</v>
      </c>
      <c r="E3" s="463"/>
      <c r="F3" s="463"/>
      <c r="G3" s="463"/>
      <c r="H3" s="433"/>
      <c r="I3" s="432" t="s">
        <v>3</v>
      </c>
      <c r="J3" s="463"/>
      <c r="K3" s="463"/>
      <c r="L3" s="433"/>
      <c r="M3" s="432" t="s">
        <v>385</v>
      </c>
      <c r="N3" s="463"/>
      <c r="O3" s="433"/>
    </row>
    <row r="4" spans="1:15" s="7" customFormat="1" ht="18.75" thickBot="1">
      <c r="A4" s="422"/>
      <c r="B4" s="422"/>
      <c r="C4" s="422"/>
      <c r="D4" s="436"/>
      <c r="E4" s="464"/>
      <c r="F4" s="464"/>
      <c r="G4" s="464"/>
      <c r="H4" s="437"/>
      <c r="I4" s="434"/>
      <c r="J4" s="465"/>
      <c r="K4" s="465"/>
      <c r="L4" s="435"/>
      <c r="M4" s="436"/>
      <c r="N4" s="464"/>
      <c r="O4" s="437"/>
    </row>
    <row r="5" spans="1:15" s="7" customFormat="1" ht="13.5" customHeight="1" thickBot="1">
      <c r="A5" s="422"/>
      <c r="B5" s="422"/>
      <c r="C5" s="422"/>
      <c r="D5" s="434"/>
      <c r="E5" s="465"/>
      <c r="F5" s="465"/>
      <c r="G5" s="465"/>
      <c r="H5" s="435"/>
      <c r="I5" s="419" t="s">
        <v>72</v>
      </c>
      <c r="J5" s="420"/>
      <c r="K5" s="419" t="s">
        <v>73</v>
      </c>
      <c r="L5" s="420"/>
      <c r="M5" s="434"/>
      <c r="N5" s="465"/>
      <c r="O5" s="435"/>
    </row>
    <row r="6" spans="1:15" s="7" customFormat="1" ht="111" customHeight="1" thickBot="1">
      <c r="A6" s="423"/>
      <c r="B6" s="423"/>
      <c r="C6" s="423"/>
      <c r="D6" s="24" t="s">
        <v>40</v>
      </c>
      <c r="E6" s="24" t="s">
        <v>74</v>
      </c>
      <c r="F6" s="24" t="s">
        <v>75</v>
      </c>
      <c r="G6" s="24" t="s">
        <v>7</v>
      </c>
      <c r="H6" s="127" t="s">
        <v>0</v>
      </c>
      <c r="I6" s="24" t="s">
        <v>8</v>
      </c>
      <c r="J6" s="24" t="s">
        <v>9</v>
      </c>
      <c r="K6" s="24" t="s">
        <v>8</v>
      </c>
      <c r="L6" s="24" t="s">
        <v>10</v>
      </c>
      <c r="M6" s="24" t="s">
        <v>75</v>
      </c>
      <c r="N6" s="24" t="s">
        <v>7</v>
      </c>
      <c r="O6" s="127" t="s">
        <v>0</v>
      </c>
    </row>
    <row r="7" spans="1:15" ht="18">
      <c r="A7" s="29" t="s">
        <v>76</v>
      </c>
      <c r="B7" s="29"/>
      <c r="C7" s="29"/>
      <c r="D7" s="29"/>
      <c r="E7" s="269"/>
      <c r="F7" s="263">
        <v>0</v>
      </c>
      <c r="G7" s="263">
        <v>0</v>
      </c>
      <c r="H7" s="263">
        <f>F7+G7</f>
        <v>0</v>
      </c>
      <c r="I7" s="29"/>
      <c r="J7" s="269"/>
      <c r="K7" s="29"/>
      <c r="L7" s="269"/>
      <c r="M7" s="263">
        <v>0</v>
      </c>
      <c r="N7" s="263">
        <v>0</v>
      </c>
      <c r="O7" s="263">
        <f>M7+N7</f>
        <v>0</v>
      </c>
    </row>
    <row r="8" spans="1:15" ht="18">
      <c r="A8" s="4" t="s">
        <v>76</v>
      </c>
      <c r="B8" s="4"/>
      <c r="C8" s="4"/>
      <c r="D8" s="4"/>
      <c r="E8" s="136"/>
      <c r="F8" s="137">
        <v>0</v>
      </c>
      <c r="G8" s="137">
        <v>0</v>
      </c>
      <c r="H8" s="137">
        <f>F8+G8</f>
        <v>0</v>
      </c>
      <c r="I8" s="4"/>
      <c r="J8" s="136"/>
      <c r="K8" s="4"/>
      <c r="L8" s="136"/>
      <c r="M8" s="137">
        <v>0</v>
      </c>
      <c r="N8" s="137">
        <v>0</v>
      </c>
      <c r="O8" s="137">
        <f>M8+N8</f>
        <v>0</v>
      </c>
    </row>
    <row r="9" spans="1:15" ht="18">
      <c r="A9" s="4" t="s">
        <v>76</v>
      </c>
      <c r="B9" s="4"/>
      <c r="C9" s="4"/>
      <c r="D9" s="4"/>
      <c r="E9" s="136"/>
      <c r="F9" s="137">
        <v>0</v>
      </c>
      <c r="G9" s="137">
        <v>0</v>
      </c>
      <c r="H9" s="137">
        <f>F9+G9</f>
        <v>0</v>
      </c>
      <c r="I9" s="4"/>
      <c r="J9" s="136"/>
      <c r="K9" s="4"/>
      <c r="L9" s="136"/>
      <c r="M9" s="137">
        <v>0</v>
      </c>
      <c r="N9" s="137">
        <v>0</v>
      </c>
      <c r="O9" s="137">
        <f>M9+N9</f>
        <v>0</v>
      </c>
    </row>
    <row r="10" spans="1:15" ht="18">
      <c r="A10" s="500" t="s">
        <v>77</v>
      </c>
      <c r="B10" s="500"/>
      <c r="C10" s="500"/>
      <c r="D10" s="138"/>
      <c r="E10" s="139"/>
      <c r="F10" s="38">
        <f>SUM(F7:F9)</f>
        <v>0</v>
      </c>
      <c r="G10" s="38">
        <f>SUM(G7:G9)</f>
        <v>0</v>
      </c>
      <c r="H10" s="38">
        <f>SUM(H7:H9)</f>
        <v>0</v>
      </c>
      <c r="I10" s="138"/>
      <c r="J10" s="139"/>
      <c r="K10" s="138"/>
      <c r="L10" s="139"/>
      <c r="M10" s="38">
        <f>SUM(M7:M9)</f>
        <v>0</v>
      </c>
      <c r="N10" s="38">
        <f>SUM(N7:N9)</f>
        <v>0</v>
      </c>
      <c r="O10" s="38">
        <f>SUM(O7:O9)</f>
        <v>0</v>
      </c>
    </row>
    <row r="11" spans="1:15" ht="18">
      <c r="A11" s="4" t="s">
        <v>78</v>
      </c>
      <c r="B11" s="4"/>
      <c r="C11" s="4"/>
      <c r="D11" s="4"/>
      <c r="E11" s="136"/>
      <c r="F11" s="137">
        <v>0</v>
      </c>
      <c r="G11" s="137">
        <v>0</v>
      </c>
      <c r="H11" s="137">
        <f>F11+G11</f>
        <v>0</v>
      </c>
      <c r="I11" s="4"/>
      <c r="J11" s="136"/>
      <c r="K11" s="4"/>
      <c r="L11" s="136"/>
      <c r="M11" s="137">
        <v>0</v>
      </c>
      <c r="N11" s="137">
        <v>0</v>
      </c>
      <c r="O11" s="137">
        <f>M11+N11</f>
        <v>0</v>
      </c>
    </row>
    <row r="12" spans="1:15" ht="18">
      <c r="A12" s="4" t="s">
        <v>78</v>
      </c>
      <c r="B12" s="4"/>
      <c r="C12" s="4"/>
      <c r="D12" s="4"/>
      <c r="E12" s="136"/>
      <c r="F12" s="137">
        <v>0</v>
      </c>
      <c r="G12" s="137">
        <v>0</v>
      </c>
      <c r="H12" s="137">
        <f>F12+G12</f>
        <v>0</v>
      </c>
      <c r="I12" s="4"/>
      <c r="J12" s="136"/>
      <c r="K12" s="4"/>
      <c r="L12" s="136"/>
      <c r="M12" s="137">
        <v>0</v>
      </c>
      <c r="N12" s="137">
        <v>0</v>
      </c>
      <c r="O12" s="137">
        <f>M12+N12</f>
        <v>0</v>
      </c>
    </row>
    <row r="13" spans="1:15" ht="18.75" thickBot="1">
      <c r="A13" s="499" t="s">
        <v>79</v>
      </c>
      <c r="B13" s="499"/>
      <c r="C13" s="499"/>
      <c r="D13" s="33"/>
      <c r="E13" s="140"/>
      <c r="F13" s="141">
        <f>SUM(F11:F12)</f>
        <v>0</v>
      </c>
      <c r="G13" s="141">
        <f>SUM(G11:G12)</f>
        <v>0</v>
      </c>
      <c r="H13" s="141">
        <f>SUM(H11:H12)</f>
        <v>0</v>
      </c>
      <c r="I13" s="142"/>
      <c r="J13" s="143"/>
      <c r="K13" s="142"/>
      <c r="L13" s="143"/>
      <c r="M13" s="141">
        <f>SUM(M11:M12)</f>
        <v>0</v>
      </c>
      <c r="N13" s="141">
        <f>SUM(N11:N12)</f>
        <v>0</v>
      </c>
      <c r="O13" s="141">
        <f>SUM(O11:O12)</f>
        <v>0</v>
      </c>
    </row>
    <row r="14" spans="1:15" ht="18.75" thickBot="1">
      <c r="A14" s="456" t="s">
        <v>223</v>
      </c>
      <c r="B14" s="457"/>
      <c r="C14" s="457"/>
      <c r="D14" s="457"/>
      <c r="E14" s="457"/>
      <c r="F14" s="457"/>
      <c r="G14" s="457"/>
      <c r="H14" s="457"/>
      <c r="I14" s="457"/>
      <c r="J14" s="457"/>
      <c r="K14" s="457"/>
      <c r="L14" s="458"/>
      <c r="M14" s="264">
        <f>M10+M13</f>
        <v>0</v>
      </c>
      <c r="N14" s="265">
        <f>N10+N13</f>
        <v>0</v>
      </c>
      <c r="O14" s="266">
        <f>O10+O13</f>
        <v>0</v>
      </c>
    </row>
    <row r="15" spans="1:2" ht="18">
      <c r="A15" s="147"/>
      <c r="B15" s="147"/>
    </row>
    <row r="17" spans="1:14" s="8" customFormat="1" ht="37.5" customHeight="1">
      <c r="A17" s="459" t="s">
        <v>384</v>
      </c>
      <c r="B17" s="459"/>
      <c r="C17" s="459"/>
      <c r="D17" s="459"/>
      <c r="E17" s="459"/>
      <c r="F17" s="459"/>
      <c r="G17" s="459"/>
      <c r="H17" s="459"/>
      <c r="I17" s="459"/>
      <c r="J17" s="459"/>
      <c r="K17" s="459"/>
      <c r="L17" s="459"/>
      <c r="M17" s="459"/>
      <c r="N17" s="460"/>
    </row>
    <row r="33" ht="66.75" customHeight="1"/>
  </sheetData>
  <sheetProtection/>
  <mergeCells count="12">
    <mergeCell ref="K5:L5"/>
    <mergeCell ref="A10:C10"/>
    <mergeCell ref="A17:N17"/>
    <mergeCell ref="A13:C13"/>
    <mergeCell ref="A14:L14"/>
    <mergeCell ref="A3:A6"/>
    <mergeCell ref="C3:C6"/>
    <mergeCell ref="D3:H5"/>
    <mergeCell ref="I3:L4"/>
    <mergeCell ref="B3:B6"/>
    <mergeCell ref="M3:O5"/>
    <mergeCell ref="I5:J5"/>
  </mergeCells>
  <hyperlinks>
    <hyperlink ref="A15" location="_ftnref1" display="_ftnref1"/>
  </hyperlinks>
  <printOptions/>
  <pageMargins left="0.5118110236220472" right="0.2362204724409449" top="0.3937007874015748" bottom="0.4724409448818898" header="0.5118110236220472" footer="0.2362204724409449"/>
  <pageSetup horizontalDpi="600" verticalDpi="600" orientation="landscape" paperSize="9" scale="86" r:id="rId1"/>
  <headerFooter alignWithMargins="0">
    <oddFooter>&amp;R&amp;"Trebuchet MS,Regular"&amp;12F-PO.DGATPE.11.10</oddFooter>
  </headerFooter>
</worksheet>
</file>

<file path=xl/worksheets/sheet11.xml><?xml version="1.0" encoding="utf-8"?>
<worksheet xmlns="http://schemas.openxmlformats.org/spreadsheetml/2006/main" xmlns:r="http://schemas.openxmlformats.org/officeDocument/2006/relationships">
  <dimension ref="A1:O18"/>
  <sheetViews>
    <sheetView view="pageBreakPreview" zoomScale="60" workbookViewId="0" topLeftCell="A1">
      <selection activeCell="I1" sqref="I1:I16384"/>
    </sheetView>
  </sheetViews>
  <sheetFormatPr defaultColWidth="9.140625" defaultRowHeight="12.75"/>
  <cols>
    <col min="1" max="2" width="14.00390625" style="5" customWidth="1"/>
    <col min="3" max="3" width="12.421875" style="5" customWidth="1"/>
    <col min="4" max="4" width="5.28125" style="5" customWidth="1"/>
    <col min="5" max="5" width="11.421875" style="5" customWidth="1"/>
    <col min="6" max="6" width="11.28125" style="5" customWidth="1"/>
    <col min="7" max="7" width="9.8515625" style="5" customWidth="1"/>
    <col min="8" max="9" width="9.28125" style="5" customWidth="1"/>
    <col min="10" max="10" width="12.28125" style="5" customWidth="1"/>
    <col min="11" max="11" width="9.00390625" style="5" customWidth="1"/>
    <col min="12" max="12" width="11.00390625" style="5" customWidth="1"/>
    <col min="13" max="13" width="10.421875" style="5" customWidth="1"/>
    <col min="14" max="14" width="9.8515625" style="5" customWidth="1"/>
    <col min="15" max="16384" width="9.140625" style="5" customWidth="1"/>
  </cols>
  <sheetData>
    <row r="1" spans="1:2" ht="18">
      <c r="A1" s="126" t="s">
        <v>241</v>
      </c>
      <c r="B1" s="126"/>
    </row>
    <row r="2" ht="18.75" thickBot="1"/>
    <row r="3" spans="1:15" s="7" customFormat="1" ht="12.75" customHeight="1">
      <c r="A3" s="421" t="s">
        <v>69</v>
      </c>
      <c r="B3" s="421" t="s">
        <v>185</v>
      </c>
      <c r="C3" s="421" t="s">
        <v>70</v>
      </c>
      <c r="D3" s="432" t="s">
        <v>71</v>
      </c>
      <c r="E3" s="463"/>
      <c r="F3" s="463"/>
      <c r="G3" s="463"/>
      <c r="H3" s="433"/>
      <c r="I3" s="432" t="s">
        <v>3</v>
      </c>
      <c r="J3" s="463"/>
      <c r="K3" s="463"/>
      <c r="L3" s="433"/>
      <c r="M3" s="432" t="s">
        <v>385</v>
      </c>
      <c r="N3" s="463"/>
      <c r="O3" s="433"/>
    </row>
    <row r="4" spans="1:15" s="7" customFormat="1" ht="18.75" thickBot="1">
      <c r="A4" s="422"/>
      <c r="B4" s="422"/>
      <c r="C4" s="422"/>
      <c r="D4" s="436"/>
      <c r="E4" s="464"/>
      <c r="F4" s="464"/>
      <c r="G4" s="464"/>
      <c r="H4" s="437"/>
      <c r="I4" s="434"/>
      <c r="J4" s="465"/>
      <c r="K4" s="465"/>
      <c r="L4" s="435"/>
      <c r="M4" s="436"/>
      <c r="N4" s="464"/>
      <c r="O4" s="437"/>
    </row>
    <row r="5" spans="1:15" s="7" customFormat="1" ht="13.5" customHeight="1" thickBot="1">
      <c r="A5" s="422"/>
      <c r="B5" s="422"/>
      <c r="C5" s="422"/>
      <c r="D5" s="434"/>
      <c r="E5" s="465"/>
      <c r="F5" s="465"/>
      <c r="G5" s="465"/>
      <c r="H5" s="435"/>
      <c r="I5" s="419" t="s">
        <v>72</v>
      </c>
      <c r="J5" s="420"/>
      <c r="K5" s="419" t="s">
        <v>73</v>
      </c>
      <c r="L5" s="420"/>
      <c r="M5" s="434"/>
      <c r="N5" s="465"/>
      <c r="O5" s="435"/>
    </row>
    <row r="6" spans="1:15" s="7" customFormat="1" ht="111" customHeight="1" thickBot="1">
      <c r="A6" s="423"/>
      <c r="B6" s="423"/>
      <c r="C6" s="423"/>
      <c r="D6" s="24" t="s">
        <v>40</v>
      </c>
      <c r="E6" s="24" t="s">
        <v>74</v>
      </c>
      <c r="F6" s="24" t="s">
        <v>75</v>
      </c>
      <c r="G6" s="24" t="s">
        <v>7</v>
      </c>
      <c r="H6" s="127" t="s">
        <v>0</v>
      </c>
      <c r="I6" s="24" t="s">
        <v>8</v>
      </c>
      <c r="J6" s="24" t="s">
        <v>9</v>
      </c>
      <c r="K6" s="24" t="s">
        <v>8</v>
      </c>
      <c r="L6" s="24" t="s">
        <v>10</v>
      </c>
      <c r="M6" s="24" t="s">
        <v>75</v>
      </c>
      <c r="N6" s="24" t="s">
        <v>7</v>
      </c>
      <c r="O6" s="127" t="s">
        <v>0</v>
      </c>
    </row>
    <row r="7" spans="1:15" ht="18">
      <c r="A7" s="29" t="s">
        <v>76</v>
      </c>
      <c r="B7" s="29"/>
      <c r="C7" s="29"/>
      <c r="D7" s="29"/>
      <c r="E7" s="269"/>
      <c r="F7" s="263">
        <v>0</v>
      </c>
      <c r="G7" s="263">
        <v>0</v>
      </c>
      <c r="H7" s="263">
        <f>F7+G7</f>
        <v>0</v>
      </c>
      <c r="I7" s="29"/>
      <c r="J7" s="269"/>
      <c r="K7" s="29"/>
      <c r="L7" s="269"/>
      <c r="M7" s="263">
        <v>0</v>
      </c>
      <c r="N7" s="263">
        <v>0</v>
      </c>
      <c r="O7" s="263">
        <f>M7+N7</f>
        <v>0</v>
      </c>
    </row>
    <row r="8" spans="1:15" ht="18">
      <c r="A8" s="4" t="s">
        <v>76</v>
      </c>
      <c r="B8" s="4"/>
      <c r="C8" s="4"/>
      <c r="D8" s="4"/>
      <c r="E8" s="136"/>
      <c r="F8" s="137">
        <v>0</v>
      </c>
      <c r="G8" s="137">
        <v>0</v>
      </c>
      <c r="H8" s="137">
        <f>F8+G8</f>
        <v>0</v>
      </c>
      <c r="I8" s="4"/>
      <c r="J8" s="136"/>
      <c r="K8" s="4"/>
      <c r="L8" s="136"/>
      <c r="M8" s="137">
        <v>0</v>
      </c>
      <c r="N8" s="137">
        <v>0</v>
      </c>
      <c r="O8" s="137">
        <f>M8+N8</f>
        <v>0</v>
      </c>
    </row>
    <row r="9" spans="1:15" ht="18">
      <c r="A9" s="4" t="s">
        <v>76</v>
      </c>
      <c r="B9" s="4"/>
      <c r="C9" s="4"/>
      <c r="D9" s="4"/>
      <c r="E9" s="136"/>
      <c r="F9" s="137">
        <v>0</v>
      </c>
      <c r="G9" s="137">
        <v>0</v>
      </c>
      <c r="H9" s="137">
        <f>F9+G9</f>
        <v>0</v>
      </c>
      <c r="I9" s="4"/>
      <c r="J9" s="136"/>
      <c r="K9" s="4"/>
      <c r="L9" s="136"/>
      <c r="M9" s="137">
        <v>0</v>
      </c>
      <c r="N9" s="137">
        <v>0</v>
      </c>
      <c r="O9" s="137">
        <f>M9+N9</f>
        <v>0</v>
      </c>
    </row>
    <row r="10" spans="1:15" ht="18">
      <c r="A10" s="500" t="s">
        <v>77</v>
      </c>
      <c r="B10" s="500"/>
      <c r="C10" s="500"/>
      <c r="D10" s="138"/>
      <c r="E10" s="139"/>
      <c r="F10" s="38">
        <f>SUM(F7:F9)</f>
        <v>0</v>
      </c>
      <c r="G10" s="38">
        <f>SUM(G7:G9)</f>
        <v>0</v>
      </c>
      <c r="H10" s="38">
        <f>SUM(H7:H9)</f>
        <v>0</v>
      </c>
      <c r="I10" s="138"/>
      <c r="J10" s="139"/>
      <c r="K10" s="138"/>
      <c r="L10" s="139"/>
      <c r="M10" s="38">
        <f>SUM(M7:M9)</f>
        <v>0</v>
      </c>
      <c r="N10" s="38">
        <f>SUM(N7:N9)</f>
        <v>0</v>
      </c>
      <c r="O10" s="38">
        <f>SUM(O7:O9)</f>
        <v>0</v>
      </c>
    </row>
    <row r="11" spans="1:15" ht="18">
      <c r="A11" s="4" t="s">
        <v>78</v>
      </c>
      <c r="B11" s="4"/>
      <c r="C11" s="4"/>
      <c r="D11" s="4"/>
      <c r="E11" s="136"/>
      <c r="F11" s="137">
        <v>0</v>
      </c>
      <c r="G11" s="137">
        <v>0</v>
      </c>
      <c r="H11" s="137">
        <f>F11+G11</f>
        <v>0</v>
      </c>
      <c r="I11" s="4"/>
      <c r="J11" s="136"/>
      <c r="K11" s="4"/>
      <c r="L11" s="136"/>
      <c r="M11" s="137">
        <v>0</v>
      </c>
      <c r="N11" s="137">
        <v>0</v>
      </c>
      <c r="O11" s="137">
        <f>M11+N11</f>
        <v>0</v>
      </c>
    </row>
    <row r="12" spans="1:15" ht="18">
      <c r="A12" s="4" t="s">
        <v>78</v>
      </c>
      <c r="B12" s="4"/>
      <c r="C12" s="4"/>
      <c r="D12" s="4"/>
      <c r="E12" s="136"/>
      <c r="F12" s="137">
        <v>0</v>
      </c>
      <c r="G12" s="137">
        <v>0</v>
      </c>
      <c r="H12" s="137">
        <f>F12+G12</f>
        <v>0</v>
      </c>
      <c r="I12" s="4"/>
      <c r="J12" s="136"/>
      <c r="K12" s="4"/>
      <c r="L12" s="136"/>
      <c r="M12" s="137">
        <v>0</v>
      </c>
      <c r="N12" s="137">
        <v>0</v>
      </c>
      <c r="O12" s="137">
        <f>M12+N12</f>
        <v>0</v>
      </c>
    </row>
    <row r="13" spans="1:15" ht="18.75" thickBot="1">
      <c r="A13" s="499" t="s">
        <v>79</v>
      </c>
      <c r="B13" s="499"/>
      <c r="C13" s="499"/>
      <c r="D13" s="33"/>
      <c r="E13" s="140"/>
      <c r="F13" s="141">
        <f>SUM(F11:F12)</f>
        <v>0</v>
      </c>
      <c r="G13" s="141">
        <f>SUM(G11:G12)</f>
        <v>0</v>
      </c>
      <c r="H13" s="141">
        <f>SUM(H11:H12)</f>
        <v>0</v>
      </c>
      <c r="I13" s="142"/>
      <c r="J13" s="143"/>
      <c r="K13" s="142"/>
      <c r="L13" s="143"/>
      <c r="M13" s="141">
        <f>SUM(M11:M12)</f>
        <v>0</v>
      </c>
      <c r="N13" s="141">
        <f>SUM(N11:N12)</f>
        <v>0</v>
      </c>
      <c r="O13" s="141">
        <f>SUM(O11:O12)</f>
        <v>0</v>
      </c>
    </row>
    <row r="14" spans="1:15" ht="18.75" thickBot="1">
      <c r="A14" s="456" t="s">
        <v>223</v>
      </c>
      <c r="B14" s="457"/>
      <c r="C14" s="457"/>
      <c r="D14" s="457"/>
      <c r="E14" s="457"/>
      <c r="F14" s="457"/>
      <c r="G14" s="457"/>
      <c r="H14" s="457"/>
      <c r="I14" s="457"/>
      <c r="J14" s="457"/>
      <c r="K14" s="457"/>
      <c r="L14" s="458"/>
      <c r="M14" s="264">
        <f>M10+M13</f>
        <v>0</v>
      </c>
      <c r="N14" s="265">
        <f>N10+N13</f>
        <v>0</v>
      </c>
      <c r="O14" s="266">
        <f>O10+O13</f>
        <v>0</v>
      </c>
    </row>
    <row r="15" spans="1:2" ht="18">
      <c r="A15" s="147"/>
      <c r="B15" s="147"/>
    </row>
    <row r="18" spans="1:14" ht="18">
      <c r="A18" s="459" t="s">
        <v>384</v>
      </c>
      <c r="B18" s="459"/>
      <c r="C18" s="459"/>
      <c r="D18" s="459"/>
      <c r="E18" s="459"/>
      <c r="F18" s="459"/>
      <c r="G18" s="459"/>
      <c r="H18" s="459"/>
      <c r="I18" s="459"/>
      <c r="J18" s="459"/>
      <c r="K18" s="459"/>
      <c r="L18" s="459"/>
      <c r="M18" s="459"/>
      <c r="N18" s="460"/>
    </row>
    <row r="33" ht="66.75" customHeight="1"/>
  </sheetData>
  <sheetProtection/>
  <mergeCells count="12">
    <mergeCell ref="K5:L5"/>
    <mergeCell ref="A10:C10"/>
    <mergeCell ref="A18:N18"/>
    <mergeCell ref="A13:C13"/>
    <mergeCell ref="A14:L14"/>
    <mergeCell ref="A3:A6"/>
    <mergeCell ref="C3:C6"/>
    <mergeCell ref="D3:H5"/>
    <mergeCell ref="I3:L4"/>
    <mergeCell ref="B3:B6"/>
    <mergeCell ref="M3:O5"/>
    <mergeCell ref="I5:J5"/>
  </mergeCells>
  <hyperlinks>
    <hyperlink ref="A15" location="_ftnref1" display="_ftnref1"/>
  </hyperlinks>
  <printOptions/>
  <pageMargins left="0.5118110236220472" right="0.2362204724409449" top="0.3937007874015748" bottom="0.4724409448818898" header="0.5118110236220472" footer="0.2362204724409449"/>
  <pageSetup horizontalDpi="600" verticalDpi="600" orientation="landscape" paperSize="9" scale="86" r:id="rId1"/>
  <headerFooter alignWithMargins="0">
    <oddFooter>&amp;R&amp;"Trebuchet MS,Regular"&amp;12F-PO.DGATPE.11.10</oddFooter>
  </headerFooter>
</worksheet>
</file>

<file path=xl/worksheets/sheet12.xml><?xml version="1.0" encoding="utf-8"?>
<worksheet xmlns="http://schemas.openxmlformats.org/spreadsheetml/2006/main" xmlns:r="http://schemas.openxmlformats.org/officeDocument/2006/relationships">
  <dimension ref="A1:O17"/>
  <sheetViews>
    <sheetView view="pageBreakPreview" zoomScale="60" workbookViewId="0" topLeftCell="A1">
      <selection activeCell="G21" sqref="G21"/>
    </sheetView>
  </sheetViews>
  <sheetFormatPr defaultColWidth="9.140625" defaultRowHeight="12.75"/>
  <cols>
    <col min="1" max="1" width="13.421875" style="5" customWidth="1"/>
    <col min="2" max="3" width="11.57421875" style="5" customWidth="1"/>
    <col min="4" max="4" width="13.421875" style="5" customWidth="1"/>
    <col min="5" max="6" width="10.28125" style="5" customWidth="1"/>
    <col min="7" max="7" width="15.00390625" style="5" customWidth="1"/>
    <col min="8" max="8" width="12.7109375" style="5" customWidth="1"/>
    <col min="9" max="9" width="10.00390625" style="5" customWidth="1"/>
    <col min="10" max="10" width="9.7109375" style="5" customWidth="1"/>
    <col min="11" max="11" width="8.8515625" style="5" customWidth="1"/>
    <col min="12" max="12" width="11.421875" style="5" customWidth="1"/>
    <col min="13" max="13" width="11.28125" style="5" customWidth="1"/>
    <col min="14" max="14" width="10.140625" style="5" customWidth="1"/>
    <col min="15" max="16384" width="9.140625" style="5" customWidth="1"/>
  </cols>
  <sheetData>
    <row r="1" ht="18">
      <c r="A1" s="8" t="s">
        <v>268</v>
      </c>
    </row>
    <row r="2" ht="18.75" thickBot="1"/>
    <row r="3" spans="1:15" s="7" customFormat="1" ht="12.75" customHeight="1">
      <c r="A3" s="421" t="s">
        <v>69</v>
      </c>
      <c r="B3" s="421" t="s">
        <v>185</v>
      </c>
      <c r="C3" s="421" t="s">
        <v>70</v>
      </c>
      <c r="D3" s="432" t="s">
        <v>71</v>
      </c>
      <c r="E3" s="463"/>
      <c r="F3" s="463"/>
      <c r="G3" s="463"/>
      <c r="H3" s="433"/>
      <c r="I3" s="432" t="s">
        <v>3</v>
      </c>
      <c r="J3" s="463"/>
      <c r="K3" s="463"/>
      <c r="L3" s="433"/>
      <c r="M3" s="432" t="s">
        <v>385</v>
      </c>
      <c r="N3" s="463"/>
      <c r="O3" s="433"/>
    </row>
    <row r="4" spans="1:15" s="7" customFormat="1" ht="18.75" thickBot="1">
      <c r="A4" s="422"/>
      <c r="B4" s="422"/>
      <c r="C4" s="422"/>
      <c r="D4" s="436"/>
      <c r="E4" s="464"/>
      <c r="F4" s="464"/>
      <c r="G4" s="464"/>
      <c r="H4" s="437"/>
      <c r="I4" s="434"/>
      <c r="J4" s="465"/>
      <c r="K4" s="465"/>
      <c r="L4" s="435"/>
      <c r="M4" s="436"/>
      <c r="N4" s="464"/>
      <c r="O4" s="437"/>
    </row>
    <row r="5" spans="1:15" s="7" customFormat="1" ht="13.5" customHeight="1" thickBot="1">
      <c r="A5" s="422"/>
      <c r="B5" s="422"/>
      <c r="C5" s="422"/>
      <c r="D5" s="434"/>
      <c r="E5" s="465"/>
      <c r="F5" s="465"/>
      <c r="G5" s="465"/>
      <c r="H5" s="435"/>
      <c r="I5" s="419" t="s">
        <v>72</v>
      </c>
      <c r="J5" s="420"/>
      <c r="K5" s="419" t="s">
        <v>73</v>
      </c>
      <c r="L5" s="420"/>
      <c r="M5" s="434"/>
      <c r="N5" s="465"/>
      <c r="O5" s="435"/>
    </row>
    <row r="6" spans="1:15" s="7" customFormat="1" ht="111" customHeight="1" thickBot="1">
      <c r="A6" s="423"/>
      <c r="B6" s="423"/>
      <c r="C6" s="423"/>
      <c r="D6" s="127" t="s">
        <v>40</v>
      </c>
      <c r="E6" s="26" t="s">
        <v>74</v>
      </c>
      <c r="F6" s="26" t="s">
        <v>75</v>
      </c>
      <c r="G6" s="26" t="s">
        <v>7</v>
      </c>
      <c r="H6" s="127" t="s">
        <v>0</v>
      </c>
      <c r="I6" s="26" t="s">
        <v>8</v>
      </c>
      <c r="J6" s="26" t="s">
        <v>9</v>
      </c>
      <c r="K6" s="26" t="s">
        <v>8</v>
      </c>
      <c r="L6" s="26" t="s">
        <v>10</v>
      </c>
      <c r="M6" s="26" t="s">
        <v>75</v>
      </c>
      <c r="N6" s="26" t="s">
        <v>7</v>
      </c>
      <c r="O6" s="127" t="s">
        <v>0</v>
      </c>
    </row>
    <row r="7" spans="1:15" ht="18">
      <c r="A7" s="128" t="s">
        <v>76</v>
      </c>
      <c r="B7" s="129"/>
      <c r="C7" s="35"/>
      <c r="D7" s="29"/>
      <c r="E7" s="269"/>
      <c r="F7" s="263">
        <v>0</v>
      </c>
      <c r="G7" s="263">
        <v>0</v>
      </c>
      <c r="H7" s="263">
        <f>F7+G7</f>
        <v>0</v>
      </c>
      <c r="I7" s="29"/>
      <c r="J7" s="269"/>
      <c r="K7" s="29"/>
      <c r="L7" s="269"/>
      <c r="M7" s="263">
        <v>0</v>
      </c>
      <c r="N7" s="263">
        <v>0</v>
      </c>
      <c r="O7" s="263">
        <f>M7+N7</f>
        <v>0</v>
      </c>
    </row>
    <row r="8" spans="1:15" ht="18">
      <c r="A8" s="134" t="s">
        <v>76</v>
      </c>
      <c r="B8" s="135"/>
      <c r="C8" s="4"/>
      <c r="D8" s="4"/>
      <c r="E8" s="136"/>
      <c r="F8" s="137">
        <v>0</v>
      </c>
      <c r="G8" s="137">
        <v>0</v>
      </c>
      <c r="H8" s="137">
        <f>F8+G8</f>
        <v>0</v>
      </c>
      <c r="I8" s="4"/>
      <c r="J8" s="136"/>
      <c r="K8" s="4"/>
      <c r="L8" s="136"/>
      <c r="M8" s="137">
        <v>0</v>
      </c>
      <c r="N8" s="137">
        <v>0</v>
      </c>
      <c r="O8" s="137">
        <f>M8+N8</f>
        <v>0</v>
      </c>
    </row>
    <row r="9" spans="1:15" ht="18">
      <c r="A9" s="134" t="s">
        <v>76</v>
      </c>
      <c r="B9" s="135"/>
      <c r="C9" s="4"/>
      <c r="D9" s="4"/>
      <c r="E9" s="136"/>
      <c r="F9" s="137">
        <v>0</v>
      </c>
      <c r="G9" s="137">
        <v>0</v>
      </c>
      <c r="H9" s="137">
        <f>F9+G9</f>
        <v>0</v>
      </c>
      <c r="I9" s="4"/>
      <c r="J9" s="136"/>
      <c r="K9" s="4"/>
      <c r="L9" s="136"/>
      <c r="M9" s="137">
        <v>0</v>
      </c>
      <c r="N9" s="137">
        <v>0</v>
      </c>
      <c r="O9" s="137">
        <f>M9+N9</f>
        <v>0</v>
      </c>
    </row>
    <row r="10" spans="1:15" ht="18">
      <c r="A10" s="450" t="s">
        <v>77</v>
      </c>
      <c r="B10" s="451"/>
      <c r="C10" s="452"/>
      <c r="D10" s="138"/>
      <c r="E10" s="139"/>
      <c r="F10" s="38">
        <f>SUM(F7:F9)</f>
        <v>0</v>
      </c>
      <c r="G10" s="38">
        <f>SUM(G7:G9)</f>
        <v>0</v>
      </c>
      <c r="H10" s="38">
        <f>SUM(H7:H9)</f>
        <v>0</v>
      </c>
      <c r="I10" s="138"/>
      <c r="J10" s="139"/>
      <c r="K10" s="138"/>
      <c r="L10" s="139"/>
      <c r="M10" s="38">
        <f>SUM(M7:M9)</f>
        <v>0</v>
      </c>
      <c r="N10" s="38">
        <f>SUM(N7:N9)</f>
        <v>0</v>
      </c>
      <c r="O10" s="38">
        <f>SUM(O7:O9)</f>
        <v>0</v>
      </c>
    </row>
    <row r="11" spans="1:15" ht="18">
      <c r="A11" s="134" t="s">
        <v>78</v>
      </c>
      <c r="B11" s="135"/>
      <c r="C11" s="4"/>
      <c r="D11" s="4"/>
      <c r="E11" s="136"/>
      <c r="F11" s="137">
        <v>0</v>
      </c>
      <c r="G11" s="137">
        <v>0</v>
      </c>
      <c r="H11" s="137">
        <f>F11+G11</f>
        <v>0</v>
      </c>
      <c r="I11" s="4"/>
      <c r="J11" s="136"/>
      <c r="K11" s="4"/>
      <c r="L11" s="136"/>
      <c r="M11" s="137">
        <v>0</v>
      </c>
      <c r="N11" s="137">
        <v>0</v>
      </c>
      <c r="O11" s="137">
        <f>M11+N11</f>
        <v>0</v>
      </c>
    </row>
    <row r="12" spans="1:15" ht="18">
      <c r="A12" s="134" t="s">
        <v>78</v>
      </c>
      <c r="B12" s="135"/>
      <c r="C12" s="4"/>
      <c r="D12" s="4"/>
      <c r="E12" s="136"/>
      <c r="F12" s="137">
        <v>0</v>
      </c>
      <c r="G12" s="137">
        <v>0</v>
      </c>
      <c r="H12" s="137">
        <f>F12+G12</f>
        <v>0</v>
      </c>
      <c r="I12" s="4"/>
      <c r="J12" s="136"/>
      <c r="K12" s="4"/>
      <c r="L12" s="136"/>
      <c r="M12" s="137">
        <v>0</v>
      </c>
      <c r="N12" s="137">
        <v>0</v>
      </c>
      <c r="O12" s="137">
        <f>M12+N12</f>
        <v>0</v>
      </c>
    </row>
    <row r="13" spans="1:15" ht="18.75" thickBot="1">
      <c r="A13" s="453" t="s">
        <v>79</v>
      </c>
      <c r="B13" s="454"/>
      <c r="C13" s="455"/>
      <c r="D13" s="33"/>
      <c r="E13" s="140"/>
      <c r="F13" s="141">
        <f>SUM(F11:F12)</f>
        <v>0</v>
      </c>
      <c r="G13" s="141">
        <f>SUM(G11:G12)</f>
        <v>0</v>
      </c>
      <c r="H13" s="141">
        <f>SUM(H11:H12)</f>
        <v>0</v>
      </c>
      <c r="I13" s="142"/>
      <c r="J13" s="143"/>
      <c r="K13" s="142"/>
      <c r="L13" s="143"/>
      <c r="M13" s="141">
        <f>SUM(M11:M12)</f>
        <v>0</v>
      </c>
      <c r="N13" s="141">
        <f>SUM(N11:N12)</f>
        <v>0</v>
      </c>
      <c r="O13" s="141">
        <f>SUM(O11:O12)</f>
        <v>0</v>
      </c>
    </row>
    <row r="14" spans="1:15" ht="18.75" thickBot="1">
      <c r="A14" s="456" t="s">
        <v>223</v>
      </c>
      <c r="B14" s="457"/>
      <c r="C14" s="457"/>
      <c r="D14" s="457"/>
      <c r="E14" s="457"/>
      <c r="F14" s="457"/>
      <c r="G14" s="457"/>
      <c r="H14" s="457"/>
      <c r="I14" s="457"/>
      <c r="J14" s="457"/>
      <c r="K14" s="457"/>
      <c r="L14" s="458"/>
      <c r="M14" s="264">
        <f>M10+M13</f>
        <v>0</v>
      </c>
      <c r="N14" s="265">
        <f>N10+N13</f>
        <v>0</v>
      </c>
      <c r="O14" s="266">
        <f>O10+O13</f>
        <v>0</v>
      </c>
    </row>
    <row r="17" spans="1:15" ht="18">
      <c r="A17" s="459" t="s">
        <v>384</v>
      </c>
      <c r="B17" s="459"/>
      <c r="C17" s="459"/>
      <c r="D17" s="459"/>
      <c r="E17" s="459"/>
      <c r="F17" s="459"/>
      <c r="G17" s="459"/>
      <c r="H17" s="459"/>
      <c r="I17" s="459"/>
      <c r="J17" s="459"/>
      <c r="K17" s="459"/>
      <c r="L17" s="459"/>
      <c r="M17" s="459"/>
      <c r="N17" s="460"/>
      <c r="O17" s="460"/>
    </row>
  </sheetData>
  <sheetProtection/>
  <mergeCells count="12">
    <mergeCell ref="A10:C10"/>
    <mergeCell ref="A13:C13"/>
    <mergeCell ref="A17:O17"/>
    <mergeCell ref="A14:L14"/>
    <mergeCell ref="A3:A6"/>
    <mergeCell ref="B3:B6"/>
    <mergeCell ref="C3:C6"/>
    <mergeCell ref="D3:H5"/>
    <mergeCell ref="I3:L4"/>
    <mergeCell ref="M3:O5"/>
    <mergeCell ref="I5:J5"/>
    <mergeCell ref="K5:L5"/>
  </mergeCells>
  <printOptions/>
  <pageMargins left="0.5118110236220472" right="0.2362204724409449" top="0.3937007874015748" bottom="0.4724409448818898" header="0.5118110236220472" footer="0.2362204724409449"/>
  <pageSetup horizontalDpi="600" verticalDpi="600" orientation="landscape" paperSize="9" scale="78" r:id="rId1"/>
  <headerFooter alignWithMargins="0">
    <oddFooter>&amp;R&amp;"Trebuchet MS,Regular"&amp;12F-PO.DGATPE.11.10</oddFooter>
  </headerFooter>
</worksheet>
</file>

<file path=xl/worksheets/sheet13.xml><?xml version="1.0" encoding="utf-8"?>
<worksheet xmlns="http://schemas.openxmlformats.org/spreadsheetml/2006/main" xmlns:r="http://schemas.openxmlformats.org/officeDocument/2006/relationships">
  <dimension ref="A1:O19"/>
  <sheetViews>
    <sheetView view="pageBreakPreview" zoomScaleSheetLayoutView="100" workbookViewId="0" topLeftCell="A6">
      <selection activeCell="M8" sqref="M8"/>
    </sheetView>
  </sheetViews>
  <sheetFormatPr defaultColWidth="9.140625" defaultRowHeight="12.75"/>
  <cols>
    <col min="1" max="3" width="11.57421875" style="5" customWidth="1"/>
    <col min="4" max="5" width="10.28125" style="5" customWidth="1"/>
    <col min="6" max="6" width="15.00390625" style="5" customWidth="1"/>
    <col min="7" max="7" width="12.7109375" style="5" customWidth="1"/>
    <col min="8" max="8" width="10.00390625" style="5" customWidth="1"/>
    <col min="9" max="9" width="9.7109375" style="5" customWidth="1"/>
    <col min="10" max="10" width="8.8515625" style="5" customWidth="1"/>
    <col min="11" max="11" width="11.421875" style="5" customWidth="1"/>
    <col min="12" max="12" width="11.28125" style="5" customWidth="1"/>
    <col min="13" max="13" width="10.421875" style="5" customWidth="1"/>
    <col min="14" max="14" width="10.57421875" style="5" customWidth="1"/>
    <col min="15" max="16384" width="9.140625" style="5" customWidth="1"/>
  </cols>
  <sheetData>
    <row r="1" ht="18">
      <c r="A1" s="8"/>
    </row>
    <row r="2" ht="18">
      <c r="A2" s="8" t="s">
        <v>242</v>
      </c>
    </row>
    <row r="3" ht="18">
      <c r="A3" s="8"/>
    </row>
    <row r="4" ht="18.75" thickBot="1"/>
    <row r="5" spans="1:15" s="7" customFormat="1" ht="12.75" customHeight="1">
      <c r="A5" s="421" t="s">
        <v>69</v>
      </c>
      <c r="B5" s="421" t="s">
        <v>185</v>
      </c>
      <c r="C5" s="421" t="s">
        <v>70</v>
      </c>
      <c r="D5" s="432" t="s">
        <v>71</v>
      </c>
      <c r="E5" s="463"/>
      <c r="F5" s="463"/>
      <c r="G5" s="463"/>
      <c r="H5" s="433"/>
      <c r="I5" s="432" t="s">
        <v>3</v>
      </c>
      <c r="J5" s="463"/>
      <c r="K5" s="463"/>
      <c r="L5" s="433"/>
      <c r="M5" s="432" t="s">
        <v>286</v>
      </c>
      <c r="N5" s="463"/>
      <c r="O5" s="433"/>
    </row>
    <row r="6" spans="1:15" s="7" customFormat="1" ht="111" customHeight="1" thickBot="1">
      <c r="A6" s="422"/>
      <c r="B6" s="422"/>
      <c r="C6" s="422"/>
      <c r="D6" s="436"/>
      <c r="E6" s="464"/>
      <c r="F6" s="464"/>
      <c r="G6" s="464"/>
      <c r="H6" s="437"/>
      <c r="I6" s="434"/>
      <c r="J6" s="465"/>
      <c r="K6" s="465"/>
      <c r="L6" s="435"/>
      <c r="M6" s="436"/>
      <c r="N6" s="464"/>
      <c r="O6" s="437"/>
    </row>
    <row r="7" spans="1:15" s="7" customFormat="1" ht="13.5" customHeight="1" thickBot="1">
      <c r="A7" s="422"/>
      <c r="B7" s="422"/>
      <c r="C7" s="422"/>
      <c r="D7" s="434"/>
      <c r="E7" s="465"/>
      <c r="F7" s="465"/>
      <c r="G7" s="465"/>
      <c r="H7" s="435"/>
      <c r="I7" s="419" t="s">
        <v>72</v>
      </c>
      <c r="J7" s="420"/>
      <c r="K7" s="419" t="s">
        <v>73</v>
      </c>
      <c r="L7" s="420"/>
      <c r="M7" s="434"/>
      <c r="N7" s="465"/>
      <c r="O7" s="435"/>
    </row>
    <row r="8" spans="1:15" s="7" customFormat="1" ht="54.75" thickBot="1">
      <c r="A8" s="423"/>
      <c r="B8" s="423"/>
      <c r="C8" s="423"/>
      <c r="D8" s="24" t="s">
        <v>40</v>
      </c>
      <c r="E8" s="24" t="s">
        <v>74</v>
      </c>
      <c r="F8" s="24" t="s">
        <v>75</v>
      </c>
      <c r="G8" s="24" t="s">
        <v>7</v>
      </c>
      <c r="H8" s="127" t="s">
        <v>0</v>
      </c>
      <c r="I8" s="24" t="s">
        <v>8</v>
      </c>
      <c r="J8" s="24" t="s">
        <v>9</v>
      </c>
      <c r="K8" s="24" t="s">
        <v>8</v>
      </c>
      <c r="L8" s="24" t="s">
        <v>10</v>
      </c>
      <c r="M8" s="24" t="s">
        <v>75</v>
      </c>
      <c r="N8" s="24" t="s">
        <v>7</v>
      </c>
      <c r="O8" s="127" t="s">
        <v>0</v>
      </c>
    </row>
    <row r="9" spans="1:15" ht="18">
      <c r="A9" s="128" t="s">
        <v>76</v>
      </c>
      <c r="B9" s="129"/>
      <c r="C9" s="35"/>
      <c r="D9" s="35"/>
      <c r="E9" s="130"/>
      <c r="F9" s="131">
        <v>0</v>
      </c>
      <c r="G9" s="131">
        <v>0</v>
      </c>
      <c r="H9" s="131">
        <f>F9+G9</f>
        <v>0</v>
      </c>
      <c r="I9" s="132"/>
      <c r="J9" s="133"/>
      <c r="K9" s="35"/>
      <c r="L9" s="133"/>
      <c r="M9" s="262">
        <v>0</v>
      </c>
      <c r="N9" s="262">
        <v>0</v>
      </c>
      <c r="O9" s="131">
        <f>M9+N9</f>
        <v>0</v>
      </c>
    </row>
    <row r="10" spans="1:15" ht="18">
      <c r="A10" s="134" t="s">
        <v>76</v>
      </c>
      <c r="B10" s="135"/>
      <c r="C10" s="4"/>
      <c r="D10" s="4"/>
      <c r="E10" s="136"/>
      <c r="F10" s="137">
        <v>0</v>
      </c>
      <c r="G10" s="137">
        <v>0</v>
      </c>
      <c r="H10" s="137">
        <f>F10+G10</f>
        <v>0</v>
      </c>
      <c r="I10" s="4"/>
      <c r="J10" s="136"/>
      <c r="K10" s="4"/>
      <c r="L10" s="136"/>
      <c r="M10" s="137">
        <v>0</v>
      </c>
      <c r="N10" s="137">
        <v>0</v>
      </c>
      <c r="O10" s="137">
        <f>M10+N10</f>
        <v>0</v>
      </c>
    </row>
    <row r="11" spans="1:15" ht="18">
      <c r="A11" s="134" t="s">
        <v>76</v>
      </c>
      <c r="B11" s="135"/>
      <c r="C11" s="4"/>
      <c r="D11" s="4"/>
      <c r="E11" s="136"/>
      <c r="F11" s="137">
        <v>0</v>
      </c>
      <c r="G11" s="137">
        <v>0</v>
      </c>
      <c r="H11" s="137">
        <f>F11+G11</f>
        <v>0</v>
      </c>
      <c r="I11" s="4"/>
      <c r="J11" s="136"/>
      <c r="K11" s="4"/>
      <c r="L11" s="136"/>
      <c r="M11" s="137">
        <v>0</v>
      </c>
      <c r="N11" s="137">
        <v>0</v>
      </c>
      <c r="O11" s="263">
        <f>M11+N11</f>
        <v>0</v>
      </c>
    </row>
    <row r="12" spans="1:15" ht="18">
      <c r="A12" s="450" t="s">
        <v>77</v>
      </c>
      <c r="B12" s="451"/>
      <c r="C12" s="452"/>
      <c r="D12" s="138"/>
      <c r="E12" s="139"/>
      <c r="F12" s="38">
        <f>SUM(F9:F11)</f>
        <v>0</v>
      </c>
      <c r="G12" s="38">
        <f>SUM(G9:G11)</f>
        <v>0</v>
      </c>
      <c r="H12" s="38">
        <f>SUM(H9:H11)</f>
        <v>0</v>
      </c>
      <c r="I12" s="138"/>
      <c r="J12" s="139"/>
      <c r="K12" s="138"/>
      <c r="L12" s="139"/>
      <c r="M12" s="38">
        <f>SUM(M9:M11)</f>
        <v>0</v>
      </c>
      <c r="N12" s="38">
        <f>SUM(N9:N11)</f>
        <v>0</v>
      </c>
      <c r="O12" s="38">
        <f>SUM(O9:O11)</f>
        <v>0</v>
      </c>
    </row>
    <row r="13" spans="1:15" ht="18">
      <c r="A13" s="134" t="s">
        <v>78</v>
      </c>
      <c r="B13" s="135"/>
      <c r="C13" s="4"/>
      <c r="D13" s="4"/>
      <c r="E13" s="136"/>
      <c r="F13" s="137">
        <v>0</v>
      </c>
      <c r="G13" s="137">
        <v>0</v>
      </c>
      <c r="H13" s="137">
        <f>F13+G13</f>
        <v>0</v>
      </c>
      <c r="I13" s="4"/>
      <c r="J13" s="136"/>
      <c r="K13" s="4"/>
      <c r="L13" s="136"/>
      <c r="M13" s="137">
        <v>0</v>
      </c>
      <c r="N13" s="137">
        <v>0</v>
      </c>
      <c r="O13" s="137">
        <f>M13+N13</f>
        <v>0</v>
      </c>
    </row>
    <row r="14" spans="1:15" ht="18">
      <c r="A14" s="134" t="s">
        <v>78</v>
      </c>
      <c r="B14" s="135"/>
      <c r="C14" s="4"/>
      <c r="D14" s="4"/>
      <c r="E14" s="136"/>
      <c r="F14" s="137">
        <v>0</v>
      </c>
      <c r="G14" s="137">
        <v>0</v>
      </c>
      <c r="H14" s="137">
        <f>F14+G14</f>
        <v>0</v>
      </c>
      <c r="I14" s="4"/>
      <c r="J14" s="136"/>
      <c r="K14" s="4"/>
      <c r="L14" s="136"/>
      <c r="M14" s="137">
        <v>0</v>
      </c>
      <c r="N14" s="137">
        <v>0</v>
      </c>
      <c r="O14" s="137">
        <f>M14+N14</f>
        <v>0</v>
      </c>
    </row>
    <row r="15" spans="1:15" ht="18.75" thickBot="1">
      <c r="A15" s="453" t="s">
        <v>79</v>
      </c>
      <c r="B15" s="454"/>
      <c r="C15" s="455"/>
      <c r="D15" s="33"/>
      <c r="E15" s="140"/>
      <c r="F15" s="141">
        <f>SUM(F13:F14)</f>
        <v>0</v>
      </c>
      <c r="G15" s="141">
        <f>SUM(G13:G14)</f>
        <v>0</v>
      </c>
      <c r="H15" s="141">
        <f>SUM(H13:H14)</f>
        <v>0</v>
      </c>
      <c r="I15" s="142"/>
      <c r="J15" s="143"/>
      <c r="K15" s="142"/>
      <c r="L15" s="143"/>
      <c r="M15" s="141">
        <f>SUM(M13:M14)</f>
        <v>0</v>
      </c>
      <c r="N15" s="141">
        <f>SUM(N13:N14)</f>
        <v>0</v>
      </c>
      <c r="O15" s="141">
        <f>SUM(O13:O14)</f>
        <v>0</v>
      </c>
    </row>
    <row r="16" spans="1:15" ht="18.75" thickBot="1">
      <c r="A16" s="456" t="s">
        <v>223</v>
      </c>
      <c r="B16" s="457"/>
      <c r="C16" s="457"/>
      <c r="D16" s="457"/>
      <c r="E16" s="457"/>
      <c r="F16" s="457"/>
      <c r="G16" s="457"/>
      <c r="H16" s="457"/>
      <c r="I16" s="457"/>
      <c r="J16" s="457"/>
      <c r="K16" s="457"/>
      <c r="L16" s="458"/>
      <c r="M16" s="264">
        <f>M12+M15</f>
        <v>0</v>
      </c>
      <c r="N16" s="265">
        <f>N12+N15</f>
        <v>0</v>
      </c>
      <c r="O16" s="266">
        <f>O12+O15</f>
        <v>0</v>
      </c>
    </row>
    <row r="19" spans="1:14" ht="36.75" customHeight="1">
      <c r="A19" s="459" t="s">
        <v>384</v>
      </c>
      <c r="B19" s="459"/>
      <c r="C19" s="459"/>
      <c r="D19" s="459"/>
      <c r="E19" s="459"/>
      <c r="F19" s="459"/>
      <c r="G19" s="459"/>
      <c r="H19" s="459"/>
      <c r="I19" s="459"/>
      <c r="J19" s="459"/>
      <c r="K19" s="459"/>
      <c r="L19" s="459"/>
      <c r="M19" s="459"/>
      <c r="N19" s="460"/>
    </row>
  </sheetData>
  <sheetProtection/>
  <mergeCells count="12">
    <mergeCell ref="A5:A8"/>
    <mergeCell ref="B5:B8"/>
    <mergeCell ref="C5:C8"/>
    <mergeCell ref="D5:H7"/>
    <mergeCell ref="A19:N19"/>
    <mergeCell ref="I5:L6"/>
    <mergeCell ref="M5:O7"/>
    <mergeCell ref="I7:J7"/>
    <mergeCell ref="K7:L7"/>
    <mergeCell ref="A12:C12"/>
    <mergeCell ref="A15:C15"/>
    <mergeCell ref="A16:L16"/>
  </mergeCells>
  <printOptions/>
  <pageMargins left="0.5118110236220472" right="0.2362204724409449" top="0.3937007874015748" bottom="0.4724409448818898" header="0.5118110236220472" footer="0.2362204724409449"/>
  <pageSetup horizontalDpi="600" verticalDpi="600" orientation="landscape" paperSize="9" scale="85" r:id="rId1"/>
  <headerFooter alignWithMargins="0">
    <oddFooter>&amp;R&amp;"Trebuchet MS,Regular"&amp;12F-PO.DGATPE.11.10</oddFooter>
  </headerFooter>
</worksheet>
</file>

<file path=xl/worksheets/sheet14.xml><?xml version="1.0" encoding="utf-8"?>
<worksheet xmlns="http://schemas.openxmlformats.org/spreadsheetml/2006/main" xmlns:r="http://schemas.openxmlformats.org/officeDocument/2006/relationships">
  <dimension ref="A2:O18"/>
  <sheetViews>
    <sheetView view="pageBreakPreview" zoomScaleSheetLayoutView="100" workbookViewId="0" topLeftCell="A1">
      <selection activeCell="A15" sqref="A15:L15"/>
    </sheetView>
  </sheetViews>
  <sheetFormatPr defaultColWidth="9.140625" defaultRowHeight="12.75"/>
  <cols>
    <col min="1" max="1" width="11.28125" style="5" customWidth="1"/>
    <col min="2" max="3" width="8.140625" style="5" customWidth="1"/>
    <col min="4" max="4" width="10.7109375" style="5" customWidth="1"/>
    <col min="5" max="6" width="8.7109375" style="5" customWidth="1"/>
    <col min="7" max="7" width="10.8515625" style="5" customWidth="1"/>
    <col min="8" max="9" width="11.140625" style="5" customWidth="1"/>
    <col min="10" max="12" width="9.140625" style="5" customWidth="1"/>
    <col min="13" max="13" width="12.57421875" style="5" customWidth="1"/>
    <col min="14" max="16384" width="9.140625" style="5" customWidth="1"/>
  </cols>
  <sheetData>
    <row r="2" spans="1:15" ht="18">
      <c r="A2" s="229" t="s">
        <v>243</v>
      </c>
      <c r="B2" s="229"/>
      <c r="C2" s="229"/>
      <c r="D2" s="268"/>
      <c r="E2" s="268"/>
      <c r="F2" s="268"/>
      <c r="G2" s="268"/>
      <c r="H2" s="268"/>
      <c r="I2" s="124"/>
      <c r="J2" s="124"/>
      <c r="K2" s="124"/>
      <c r="L2" s="124"/>
      <c r="M2" s="124"/>
      <c r="N2" s="124"/>
      <c r="O2" s="124"/>
    </row>
    <row r="3" ht="18.75" thickBot="1"/>
    <row r="4" spans="1:15" s="7" customFormat="1" ht="12.75" customHeight="1">
      <c r="A4" s="421" t="s">
        <v>69</v>
      </c>
      <c r="B4" s="421" t="s">
        <v>185</v>
      </c>
      <c r="C4" s="421" t="s">
        <v>70</v>
      </c>
      <c r="D4" s="432" t="s">
        <v>71</v>
      </c>
      <c r="E4" s="463"/>
      <c r="F4" s="463"/>
      <c r="G4" s="463"/>
      <c r="H4" s="433"/>
      <c r="I4" s="432" t="s">
        <v>3</v>
      </c>
      <c r="J4" s="463"/>
      <c r="K4" s="463"/>
      <c r="L4" s="433"/>
      <c r="M4" s="432" t="s">
        <v>385</v>
      </c>
      <c r="N4" s="463"/>
      <c r="O4" s="433"/>
    </row>
    <row r="5" spans="1:15" s="7" customFormat="1" ht="18.75" thickBot="1">
      <c r="A5" s="422"/>
      <c r="B5" s="422"/>
      <c r="C5" s="422"/>
      <c r="D5" s="436"/>
      <c r="E5" s="464"/>
      <c r="F5" s="464"/>
      <c r="G5" s="464"/>
      <c r="H5" s="437"/>
      <c r="I5" s="434"/>
      <c r="J5" s="465"/>
      <c r="K5" s="465"/>
      <c r="L5" s="435"/>
      <c r="M5" s="436"/>
      <c r="N5" s="464"/>
      <c r="O5" s="437"/>
    </row>
    <row r="6" spans="1:15" s="7" customFormat="1" ht="111" customHeight="1" thickBot="1">
      <c r="A6" s="422"/>
      <c r="B6" s="422"/>
      <c r="C6" s="422"/>
      <c r="D6" s="434"/>
      <c r="E6" s="465"/>
      <c r="F6" s="465"/>
      <c r="G6" s="465"/>
      <c r="H6" s="435"/>
      <c r="I6" s="419" t="s">
        <v>72</v>
      </c>
      <c r="J6" s="420"/>
      <c r="K6" s="419" t="s">
        <v>73</v>
      </c>
      <c r="L6" s="420"/>
      <c r="M6" s="434"/>
      <c r="N6" s="465"/>
      <c r="O6" s="435"/>
    </row>
    <row r="7" spans="1:15" s="7" customFormat="1" ht="54.75" thickBot="1">
      <c r="A7" s="423"/>
      <c r="B7" s="423"/>
      <c r="C7" s="423"/>
      <c r="D7" s="24" t="s">
        <v>40</v>
      </c>
      <c r="E7" s="24" t="s">
        <v>74</v>
      </c>
      <c r="F7" s="24" t="s">
        <v>75</v>
      </c>
      <c r="G7" s="24" t="s">
        <v>7</v>
      </c>
      <c r="H7" s="127" t="s">
        <v>0</v>
      </c>
      <c r="I7" s="24" t="s">
        <v>8</v>
      </c>
      <c r="J7" s="24" t="s">
        <v>9</v>
      </c>
      <c r="K7" s="24" t="s">
        <v>8</v>
      </c>
      <c r="L7" s="24" t="s">
        <v>10</v>
      </c>
      <c r="M7" s="24" t="s">
        <v>75</v>
      </c>
      <c r="N7" s="24" t="s">
        <v>7</v>
      </c>
      <c r="O7" s="127" t="s">
        <v>0</v>
      </c>
    </row>
    <row r="8" spans="1:15" ht="18">
      <c r="A8" s="128" t="s">
        <v>76</v>
      </c>
      <c r="B8" s="129"/>
      <c r="C8" s="35"/>
      <c r="D8" s="35"/>
      <c r="E8" s="130"/>
      <c r="F8" s="131">
        <v>0</v>
      </c>
      <c r="G8" s="131">
        <v>0</v>
      </c>
      <c r="H8" s="131">
        <f>F8+G8</f>
        <v>0</v>
      </c>
      <c r="I8" s="132"/>
      <c r="J8" s="133"/>
      <c r="K8" s="35"/>
      <c r="L8" s="133"/>
      <c r="M8" s="262">
        <v>0</v>
      </c>
      <c r="N8" s="262">
        <v>0</v>
      </c>
      <c r="O8" s="131">
        <f>M8+N8</f>
        <v>0</v>
      </c>
    </row>
    <row r="9" spans="1:15" ht="18">
      <c r="A9" s="134" t="s">
        <v>76</v>
      </c>
      <c r="B9" s="135"/>
      <c r="C9" s="4"/>
      <c r="D9" s="4"/>
      <c r="E9" s="136"/>
      <c r="F9" s="137">
        <v>0</v>
      </c>
      <c r="G9" s="137">
        <v>0</v>
      </c>
      <c r="H9" s="137">
        <f>F9+G9</f>
        <v>0</v>
      </c>
      <c r="I9" s="4"/>
      <c r="J9" s="136"/>
      <c r="K9" s="4"/>
      <c r="L9" s="136"/>
      <c r="M9" s="137">
        <v>0</v>
      </c>
      <c r="N9" s="137">
        <v>0</v>
      </c>
      <c r="O9" s="137">
        <f>M9+N9</f>
        <v>0</v>
      </c>
    </row>
    <row r="10" spans="1:15" ht="18">
      <c r="A10" s="134" t="s">
        <v>76</v>
      </c>
      <c r="B10" s="135"/>
      <c r="C10" s="4"/>
      <c r="D10" s="4"/>
      <c r="E10" s="136"/>
      <c r="F10" s="137">
        <v>0</v>
      </c>
      <c r="G10" s="137">
        <v>0</v>
      </c>
      <c r="H10" s="137">
        <f>F10+G10</f>
        <v>0</v>
      </c>
      <c r="I10" s="4"/>
      <c r="J10" s="136"/>
      <c r="K10" s="4"/>
      <c r="L10" s="136"/>
      <c r="M10" s="137">
        <v>0</v>
      </c>
      <c r="N10" s="137">
        <v>0</v>
      </c>
      <c r="O10" s="263">
        <f>M10+N10</f>
        <v>0</v>
      </c>
    </row>
    <row r="11" spans="1:15" ht="18">
      <c r="A11" s="450" t="s">
        <v>77</v>
      </c>
      <c r="B11" s="451"/>
      <c r="C11" s="452"/>
      <c r="D11" s="138"/>
      <c r="E11" s="139"/>
      <c r="F11" s="38">
        <f>SUM(F8:F10)</f>
        <v>0</v>
      </c>
      <c r="G11" s="38">
        <f>SUM(G8:G10)</f>
        <v>0</v>
      </c>
      <c r="H11" s="38">
        <f>SUM(H8:H10)</f>
        <v>0</v>
      </c>
      <c r="I11" s="138"/>
      <c r="J11" s="139"/>
      <c r="K11" s="138"/>
      <c r="L11" s="139"/>
      <c r="M11" s="38">
        <f>SUM(M8:M10)</f>
        <v>0</v>
      </c>
      <c r="N11" s="38">
        <f>SUM(N8:N10)</f>
        <v>0</v>
      </c>
      <c r="O11" s="38">
        <f>SUM(O8:O10)</f>
        <v>0</v>
      </c>
    </row>
    <row r="12" spans="1:15" ht="18">
      <c r="A12" s="134" t="s">
        <v>78</v>
      </c>
      <c r="B12" s="135"/>
      <c r="C12" s="4"/>
      <c r="D12" s="4"/>
      <c r="E12" s="136"/>
      <c r="F12" s="137">
        <v>0</v>
      </c>
      <c r="G12" s="137">
        <v>0</v>
      </c>
      <c r="H12" s="137">
        <f>F12+G12</f>
        <v>0</v>
      </c>
      <c r="I12" s="4"/>
      <c r="J12" s="136"/>
      <c r="K12" s="4"/>
      <c r="L12" s="136"/>
      <c r="M12" s="137">
        <v>0</v>
      </c>
      <c r="N12" s="137">
        <v>0</v>
      </c>
      <c r="O12" s="137">
        <f>M12+N12</f>
        <v>0</v>
      </c>
    </row>
    <row r="13" spans="1:15" ht="18">
      <c r="A13" s="134" t="s">
        <v>78</v>
      </c>
      <c r="B13" s="135"/>
      <c r="C13" s="4"/>
      <c r="D13" s="4"/>
      <c r="E13" s="136"/>
      <c r="F13" s="137">
        <v>0</v>
      </c>
      <c r="G13" s="137">
        <v>0</v>
      </c>
      <c r="H13" s="137">
        <f>F13+G13</f>
        <v>0</v>
      </c>
      <c r="I13" s="4"/>
      <c r="J13" s="136"/>
      <c r="K13" s="4"/>
      <c r="L13" s="136"/>
      <c r="M13" s="137">
        <v>0</v>
      </c>
      <c r="N13" s="137">
        <v>0</v>
      </c>
      <c r="O13" s="137">
        <f>M13+N13</f>
        <v>0</v>
      </c>
    </row>
    <row r="14" spans="1:15" ht="18.75" thickBot="1">
      <c r="A14" s="453" t="s">
        <v>79</v>
      </c>
      <c r="B14" s="454"/>
      <c r="C14" s="455"/>
      <c r="D14" s="33"/>
      <c r="E14" s="140"/>
      <c r="F14" s="141">
        <f>SUM(F12:F13)</f>
        <v>0</v>
      </c>
      <c r="G14" s="141">
        <f>SUM(G12:G13)</f>
        <v>0</v>
      </c>
      <c r="H14" s="141">
        <f>SUM(H12:H13)</f>
        <v>0</v>
      </c>
      <c r="I14" s="142"/>
      <c r="J14" s="143"/>
      <c r="K14" s="142"/>
      <c r="L14" s="143"/>
      <c r="M14" s="141">
        <f>SUM(M12:M13)</f>
        <v>0</v>
      </c>
      <c r="N14" s="141">
        <f>SUM(N12:N13)</f>
        <v>0</v>
      </c>
      <c r="O14" s="141">
        <f>SUM(O12:O13)</f>
        <v>0</v>
      </c>
    </row>
    <row r="15" spans="1:15" ht="18.75" thickBot="1">
      <c r="A15" s="456" t="s">
        <v>223</v>
      </c>
      <c r="B15" s="457"/>
      <c r="C15" s="457"/>
      <c r="D15" s="457"/>
      <c r="E15" s="457"/>
      <c r="F15" s="457"/>
      <c r="G15" s="457"/>
      <c r="H15" s="457"/>
      <c r="I15" s="457"/>
      <c r="J15" s="457"/>
      <c r="K15" s="457"/>
      <c r="L15" s="458"/>
      <c r="M15" s="264">
        <f>M11+M14</f>
        <v>0</v>
      </c>
      <c r="N15" s="265">
        <f>N11+N14</f>
        <v>0</v>
      </c>
      <c r="O15" s="266">
        <f>O11+O14</f>
        <v>0</v>
      </c>
    </row>
    <row r="18" spans="1:15" ht="39.75" customHeight="1">
      <c r="A18" s="459" t="s">
        <v>384</v>
      </c>
      <c r="B18" s="459"/>
      <c r="C18" s="459"/>
      <c r="D18" s="459"/>
      <c r="E18" s="459"/>
      <c r="F18" s="459"/>
      <c r="G18" s="459"/>
      <c r="H18" s="459"/>
      <c r="I18" s="459"/>
      <c r="J18" s="459"/>
      <c r="K18" s="459"/>
      <c r="L18" s="459"/>
      <c r="M18" s="459"/>
      <c r="N18" s="460"/>
      <c r="O18" s="460"/>
    </row>
  </sheetData>
  <sheetProtection/>
  <mergeCells count="12">
    <mergeCell ref="A14:C14"/>
    <mergeCell ref="A15:L15"/>
    <mergeCell ref="A18:O18"/>
    <mergeCell ref="D4:H6"/>
    <mergeCell ref="I4:L5"/>
    <mergeCell ref="M4:O6"/>
    <mergeCell ref="I6:J6"/>
    <mergeCell ref="K6:L6"/>
    <mergeCell ref="A11:C11"/>
    <mergeCell ref="A4:A7"/>
    <mergeCell ref="B4:B7"/>
    <mergeCell ref="C4:C7"/>
  </mergeCells>
  <printOptions/>
  <pageMargins left="0.5118110236220472" right="0.2362204724409449" top="0.3937007874015748" bottom="0.4724409448818898" header="0.5118110236220472" footer="0.2362204724409449"/>
  <pageSetup horizontalDpi="600" verticalDpi="600" orientation="landscape" paperSize="9" scale="86" r:id="rId1"/>
  <headerFooter alignWithMargins="0">
    <oddFooter>&amp;R&amp;"Trebuchet MS,Regular"&amp;12F-PO.DGATPE.11.10</oddFooter>
  </headerFooter>
</worksheet>
</file>

<file path=xl/worksheets/sheet15.xml><?xml version="1.0" encoding="utf-8"?>
<worksheet xmlns="http://schemas.openxmlformats.org/spreadsheetml/2006/main" xmlns:r="http://schemas.openxmlformats.org/officeDocument/2006/relationships">
  <dimension ref="A1:O80"/>
  <sheetViews>
    <sheetView tabSelected="1" view="pageBreakPreview" zoomScale="60" zoomScaleNormal="90" zoomScalePageLayoutView="0" workbookViewId="0" topLeftCell="A1">
      <selection activeCell="I75" sqref="I75"/>
    </sheetView>
  </sheetViews>
  <sheetFormatPr defaultColWidth="9.140625" defaultRowHeight="12.75"/>
  <cols>
    <col min="1" max="1" width="13.8515625" style="5" customWidth="1"/>
    <col min="2" max="2" width="16.8515625" style="5" customWidth="1"/>
    <col min="3" max="3" width="13.8515625" style="5" customWidth="1"/>
    <col min="4" max="4" width="15.8515625" style="5" customWidth="1"/>
    <col min="5" max="5" width="17.00390625" style="5" customWidth="1"/>
    <col min="6" max="6" width="12.8515625" style="5" customWidth="1"/>
    <col min="7" max="7" width="16.140625" style="5" customWidth="1"/>
    <col min="8" max="8" width="17.57421875" style="5" customWidth="1"/>
    <col min="9" max="9" width="14.28125" style="5" customWidth="1"/>
    <col min="10" max="10" width="15.00390625" style="5" customWidth="1"/>
    <col min="11" max="11" width="17.421875" style="5" customWidth="1"/>
    <col min="12" max="12" width="10.8515625" style="5" customWidth="1"/>
    <col min="13" max="13" width="11.00390625" style="5" customWidth="1"/>
    <col min="14" max="14" width="10.57421875" style="5" customWidth="1"/>
    <col min="15" max="16384" width="9.140625" style="5" customWidth="1"/>
  </cols>
  <sheetData>
    <row r="1" spans="1:3" ht="18">
      <c r="A1" s="8" t="s">
        <v>244</v>
      </c>
      <c r="B1" s="8"/>
      <c r="C1" s="8"/>
    </row>
    <row r="2" spans="1:3" ht="18">
      <c r="A2" s="8"/>
      <c r="B2" s="8"/>
      <c r="C2" s="8"/>
    </row>
    <row r="3" spans="1:3" ht="18.75" thickBot="1">
      <c r="A3" s="8" t="s">
        <v>408</v>
      </c>
      <c r="B3" s="8"/>
      <c r="C3" s="8"/>
    </row>
    <row r="4" spans="1:15" s="7" customFormat="1" ht="12.75" customHeight="1">
      <c r="A4" s="421" t="s">
        <v>69</v>
      </c>
      <c r="B4" s="421" t="s">
        <v>185</v>
      </c>
      <c r="C4" s="421" t="s">
        <v>70</v>
      </c>
      <c r="D4" s="432" t="s">
        <v>71</v>
      </c>
      <c r="E4" s="463"/>
      <c r="F4" s="463"/>
      <c r="G4" s="463"/>
      <c r="H4" s="433"/>
      <c r="I4" s="432" t="s">
        <v>3</v>
      </c>
      <c r="J4" s="463"/>
      <c r="K4" s="463"/>
      <c r="L4" s="433"/>
      <c r="M4" s="432" t="s">
        <v>385</v>
      </c>
      <c r="N4" s="463"/>
      <c r="O4" s="433"/>
    </row>
    <row r="5" spans="1:15" s="7" customFormat="1" ht="18.75" thickBot="1">
      <c r="A5" s="422"/>
      <c r="B5" s="422"/>
      <c r="C5" s="422"/>
      <c r="D5" s="436"/>
      <c r="E5" s="464"/>
      <c r="F5" s="464"/>
      <c r="G5" s="464"/>
      <c r="H5" s="437"/>
      <c r="I5" s="434"/>
      <c r="J5" s="465"/>
      <c r="K5" s="465"/>
      <c r="L5" s="435"/>
      <c r="M5" s="436"/>
      <c r="N5" s="464"/>
      <c r="O5" s="437"/>
    </row>
    <row r="6" spans="1:15" s="7" customFormat="1" ht="111" customHeight="1" thickBot="1">
      <c r="A6" s="422"/>
      <c r="B6" s="422"/>
      <c r="C6" s="422"/>
      <c r="D6" s="434"/>
      <c r="E6" s="465"/>
      <c r="F6" s="465"/>
      <c r="G6" s="465"/>
      <c r="H6" s="435"/>
      <c r="I6" s="419" t="s">
        <v>72</v>
      </c>
      <c r="J6" s="420"/>
      <c r="K6" s="419" t="s">
        <v>73</v>
      </c>
      <c r="L6" s="420"/>
      <c r="M6" s="434"/>
      <c r="N6" s="465"/>
      <c r="O6" s="435"/>
    </row>
    <row r="7" spans="1:15" s="7" customFormat="1" ht="36.75" thickBot="1">
      <c r="A7" s="423"/>
      <c r="B7" s="423"/>
      <c r="C7" s="423"/>
      <c r="D7" s="24" t="s">
        <v>40</v>
      </c>
      <c r="E7" s="24" t="s">
        <v>74</v>
      </c>
      <c r="F7" s="24" t="s">
        <v>75</v>
      </c>
      <c r="G7" s="24" t="s">
        <v>7</v>
      </c>
      <c r="H7" s="127" t="s">
        <v>0</v>
      </c>
      <c r="I7" s="24" t="s">
        <v>8</v>
      </c>
      <c r="J7" s="24" t="s">
        <v>9</v>
      </c>
      <c r="K7" s="24" t="s">
        <v>8</v>
      </c>
      <c r="L7" s="24" t="s">
        <v>10</v>
      </c>
      <c r="M7" s="24" t="s">
        <v>75</v>
      </c>
      <c r="N7" s="24" t="s">
        <v>7</v>
      </c>
      <c r="O7" s="127" t="s">
        <v>0</v>
      </c>
    </row>
    <row r="8" spans="1:15" ht="18">
      <c r="A8" s="128" t="s">
        <v>76</v>
      </c>
      <c r="B8" s="129"/>
      <c r="C8" s="35"/>
      <c r="D8" s="35"/>
      <c r="E8" s="130"/>
      <c r="F8" s="131">
        <v>0</v>
      </c>
      <c r="G8" s="131">
        <v>0</v>
      </c>
      <c r="H8" s="131">
        <f>F8+G8</f>
        <v>0</v>
      </c>
      <c r="I8" s="132"/>
      <c r="J8" s="133"/>
      <c r="K8" s="35"/>
      <c r="L8" s="133"/>
      <c r="M8" s="262">
        <v>0</v>
      </c>
      <c r="N8" s="262">
        <v>0</v>
      </c>
      <c r="O8" s="131">
        <f>M8+N8</f>
        <v>0</v>
      </c>
    </row>
    <row r="9" spans="1:15" ht="18">
      <c r="A9" s="134" t="s">
        <v>76</v>
      </c>
      <c r="B9" s="135"/>
      <c r="C9" s="4"/>
      <c r="D9" s="4"/>
      <c r="E9" s="136"/>
      <c r="F9" s="137">
        <v>0</v>
      </c>
      <c r="G9" s="137">
        <v>0</v>
      </c>
      <c r="H9" s="137">
        <f>F9+G9</f>
        <v>0</v>
      </c>
      <c r="I9" s="4"/>
      <c r="J9" s="136"/>
      <c r="K9" s="4"/>
      <c r="L9" s="136"/>
      <c r="M9" s="137">
        <v>0</v>
      </c>
      <c r="N9" s="137">
        <v>0</v>
      </c>
      <c r="O9" s="137">
        <f>M9+N9</f>
        <v>0</v>
      </c>
    </row>
    <row r="10" spans="1:15" ht="18">
      <c r="A10" s="134" t="s">
        <v>76</v>
      </c>
      <c r="B10" s="135"/>
      <c r="C10" s="4"/>
      <c r="D10" s="4"/>
      <c r="E10" s="136"/>
      <c r="F10" s="137">
        <v>0</v>
      </c>
      <c r="G10" s="137">
        <v>0</v>
      </c>
      <c r="H10" s="137">
        <f>F10+G10</f>
        <v>0</v>
      </c>
      <c r="I10" s="4"/>
      <c r="J10" s="136"/>
      <c r="K10" s="4"/>
      <c r="L10" s="136"/>
      <c r="M10" s="137">
        <v>0</v>
      </c>
      <c r="N10" s="137">
        <v>0</v>
      </c>
      <c r="O10" s="263">
        <f>M10+N10</f>
        <v>0</v>
      </c>
    </row>
    <row r="11" spans="1:15" ht="18">
      <c r="A11" s="450" t="s">
        <v>77</v>
      </c>
      <c r="B11" s="451"/>
      <c r="C11" s="452"/>
      <c r="D11" s="138"/>
      <c r="E11" s="139"/>
      <c r="F11" s="38">
        <f>SUM(F8:F10)</f>
        <v>0</v>
      </c>
      <c r="G11" s="38">
        <f>SUM(G8:G10)</f>
        <v>0</v>
      </c>
      <c r="H11" s="38">
        <f>SUM(H8:H10)</f>
        <v>0</v>
      </c>
      <c r="I11" s="138"/>
      <c r="J11" s="139"/>
      <c r="K11" s="138"/>
      <c r="L11" s="139"/>
      <c r="M11" s="38">
        <f>SUM(M8:M10)</f>
        <v>0</v>
      </c>
      <c r="N11" s="38">
        <f>SUM(N8:N10)</f>
        <v>0</v>
      </c>
      <c r="O11" s="38">
        <f>SUM(O8:O10)</f>
        <v>0</v>
      </c>
    </row>
    <row r="12" spans="1:15" ht="18">
      <c r="A12" s="134" t="s">
        <v>78</v>
      </c>
      <c r="B12" s="135"/>
      <c r="C12" s="4"/>
      <c r="D12" s="4"/>
      <c r="E12" s="136"/>
      <c r="F12" s="137">
        <v>0</v>
      </c>
      <c r="G12" s="137">
        <v>0</v>
      </c>
      <c r="H12" s="137">
        <f>F12+G12</f>
        <v>0</v>
      </c>
      <c r="I12" s="4"/>
      <c r="J12" s="136"/>
      <c r="K12" s="4"/>
      <c r="L12" s="136"/>
      <c r="M12" s="137">
        <v>0</v>
      </c>
      <c r="N12" s="137">
        <v>0</v>
      </c>
      <c r="O12" s="137">
        <f>M12+N12</f>
        <v>0</v>
      </c>
    </row>
    <row r="13" spans="1:15" ht="18">
      <c r="A13" s="134" t="s">
        <v>78</v>
      </c>
      <c r="B13" s="135"/>
      <c r="C13" s="4"/>
      <c r="D13" s="4"/>
      <c r="E13" s="136"/>
      <c r="F13" s="137">
        <v>0</v>
      </c>
      <c r="G13" s="137">
        <v>0</v>
      </c>
      <c r="H13" s="137">
        <f>F13+G13</f>
        <v>0</v>
      </c>
      <c r="I13" s="4"/>
      <c r="J13" s="136"/>
      <c r="K13" s="4"/>
      <c r="L13" s="136"/>
      <c r="M13" s="137">
        <v>0</v>
      </c>
      <c r="N13" s="137">
        <v>0</v>
      </c>
      <c r="O13" s="137">
        <f>M13+N13</f>
        <v>0</v>
      </c>
    </row>
    <row r="14" spans="1:15" ht="18.75" thickBot="1">
      <c r="A14" s="453" t="s">
        <v>79</v>
      </c>
      <c r="B14" s="454"/>
      <c r="C14" s="455"/>
      <c r="D14" s="33"/>
      <c r="E14" s="140"/>
      <c r="F14" s="141">
        <f>SUM(F12:F13)</f>
        <v>0</v>
      </c>
      <c r="G14" s="141">
        <f>SUM(G12:G13)</f>
        <v>0</v>
      </c>
      <c r="H14" s="141">
        <f>SUM(H12:H13)</f>
        <v>0</v>
      </c>
      <c r="I14" s="142"/>
      <c r="J14" s="143"/>
      <c r="K14" s="142"/>
      <c r="L14" s="143"/>
      <c r="M14" s="141">
        <f>SUM(M12:M13)</f>
        <v>0</v>
      </c>
      <c r="N14" s="141">
        <f>SUM(N12:N13)</f>
        <v>0</v>
      </c>
      <c r="O14" s="141">
        <f>SUM(O12:O13)</f>
        <v>0</v>
      </c>
    </row>
    <row r="15" spans="1:15" ht="18.75" thickBot="1">
      <c r="A15" s="456" t="s">
        <v>223</v>
      </c>
      <c r="B15" s="457"/>
      <c r="C15" s="457"/>
      <c r="D15" s="457"/>
      <c r="E15" s="457"/>
      <c r="F15" s="457"/>
      <c r="G15" s="457"/>
      <c r="H15" s="457"/>
      <c r="I15" s="457"/>
      <c r="J15" s="457"/>
      <c r="K15" s="457"/>
      <c r="L15" s="458"/>
      <c r="M15" s="264">
        <f>M11+M14</f>
        <v>0</v>
      </c>
      <c r="N15" s="265">
        <f>N11+N14</f>
        <v>0</v>
      </c>
      <c r="O15" s="266">
        <f>O11+O14</f>
        <v>0</v>
      </c>
    </row>
    <row r="16" spans="1:15" ht="18">
      <c r="A16" s="215"/>
      <c r="B16" s="215"/>
      <c r="C16" s="215"/>
      <c r="D16" s="215"/>
      <c r="E16" s="215"/>
      <c r="F16" s="215"/>
      <c r="G16" s="215"/>
      <c r="H16" s="215"/>
      <c r="I16" s="215"/>
      <c r="J16" s="215"/>
      <c r="K16" s="215"/>
      <c r="L16" s="215"/>
      <c r="M16" s="267"/>
      <c r="N16" s="267"/>
      <c r="O16" s="267"/>
    </row>
    <row r="17" spans="1:3" ht="14.25" customHeight="1">
      <c r="A17" s="8"/>
      <c r="B17" s="8"/>
      <c r="C17" s="8"/>
    </row>
    <row r="18" spans="1:3" ht="18.75" thickBot="1">
      <c r="A18" s="8" t="s">
        <v>412</v>
      </c>
      <c r="B18" s="8"/>
      <c r="C18" s="8"/>
    </row>
    <row r="19" spans="1:11" s="90" customFormat="1" ht="18">
      <c r="A19" s="480" t="s">
        <v>15</v>
      </c>
      <c r="B19" s="482" t="s">
        <v>1</v>
      </c>
      <c r="C19" s="484" t="s">
        <v>230</v>
      </c>
      <c r="D19" s="485"/>
      <c r="E19" s="486"/>
      <c r="F19" s="484" t="s">
        <v>231</v>
      </c>
      <c r="G19" s="485"/>
      <c r="H19" s="486"/>
      <c r="I19" s="484" t="s">
        <v>232</v>
      </c>
      <c r="J19" s="485"/>
      <c r="K19" s="486"/>
    </row>
    <row r="20" spans="1:11" s="90" customFormat="1" ht="123" customHeight="1">
      <c r="A20" s="481"/>
      <c r="B20" s="483"/>
      <c r="C20" s="86" t="s">
        <v>279</v>
      </c>
      <c r="D20" s="87" t="s">
        <v>414</v>
      </c>
      <c r="E20" s="88" t="s">
        <v>411</v>
      </c>
      <c r="F20" s="86" t="s">
        <v>279</v>
      </c>
      <c r="G20" s="87" t="s">
        <v>414</v>
      </c>
      <c r="H20" s="88" t="s">
        <v>411</v>
      </c>
      <c r="I20" s="86" t="s">
        <v>279</v>
      </c>
      <c r="J20" s="87" t="s">
        <v>414</v>
      </c>
      <c r="K20" s="88" t="s">
        <v>411</v>
      </c>
    </row>
    <row r="21" spans="1:11" s="368" customFormat="1" ht="36">
      <c r="A21" s="364" t="s">
        <v>50</v>
      </c>
      <c r="B21" s="364" t="s">
        <v>47</v>
      </c>
      <c r="C21" s="365" t="s">
        <v>51</v>
      </c>
      <c r="D21" s="366" t="s">
        <v>64</v>
      </c>
      <c r="E21" s="367" t="s">
        <v>63</v>
      </c>
      <c r="F21" s="365" t="s">
        <v>289</v>
      </c>
      <c r="G21" s="366" t="s">
        <v>68</v>
      </c>
      <c r="H21" s="367" t="s">
        <v>290</v>
      </c>
      <c r="I21" s="365" t="s">
        <v>291</v>
      </c>
      <c r="J21" s="366" t="s">
        <v>82</v>
      </c>
      <c r="K21" s="367" t="s">
        <v>292</v>
      </c>
    </row>
    <row r="22" spans="1:11" ht="111" customHeight="1">
      <c r="A22" s="369">
        <v>1</v>
      </c>
      <c r="B22" s="13"/>
      <c r="C22" s="370"/>
      <c r="D22" s="370"/>
      <c r="E22" s="371">
        <f>ROUND(C22*D22/100,0)</f>
        <v>0</v>
      </c>
      <c r="F22" s="370"/>
      <c r="G22" s="370"/>
      <c r="H22" s="371">
        <f>ROUND(F22*G22/100,0)</f>
        <v>0</v>
      </c>
      <c r="I22" s="370"/>
      <c r="J22" s="370"/>
      <c r="K22" s="371">
        <f>ROUND(I22*J22/100,0)</f>
        <v>0</v>
      </c>
    </row>
    <row r="23" spans="1:11" ht="18">
      <c r="A23" s="369">
        <v>2</v>
      </c>
      <c r="B23" s="13"/>
      <c r="C23" s="370"/>
      <c r="D23" s="370"/>
      <c r="E23" s="371">
        <f>ROUND(C23*D23/100,0)</f>
        <v>0</v>
      </c>
      <c r="F23" s="370"/>
      <c r="G23" s="370"/>
      <c r="H23" s="371">
        <f>ROUND(F23*G23/100,0)</f>
        <v>0</v>
      </c>
      <c r="I23" s="370"/>
      <c r="J23" s="370"/>
      <c r="K23" s="371">
        <f>ROUND(I23*J23/100,0)</f>
        <v>0</v>
      </c>
    </row>
    <row r="24" spans="1:11" ht="18">
      <c r="A24" s="369">
        <v>3</v>
      </c>
      <c r="B24" s="13"/>
      <c r="C24" s="370"/>
      <c r="D24" s="370"/>
      <c r="E24" s="371">
        <f>ROUND(C24*D24/100,0)</f>
        <v>0</v>
      </c>
      <c r="F24" s="370"/>
      <c r="G24" s="370"/>
      <c r="H24" s="371">
        <f>ROUND(F24*G24/100,0)</f>
        <v>0</v>
      </c>
      <c r="I24" s="370"/>
      <c r="J24" s="370"/>
      <c r="K24" s="371">
        <f>ROUND(I24*J24/100,0)</f>
        <v>0</v>
      </c>
    </row>
    <row r="25" spans="1:11" ht="18">
      <c r="A25" s="369">
        <v>4</v>
      </c>
      <c r="B25" s="13"/>
      <c r="C25" s="370"/>
      <c r="D25" s="370"/>
      <c r="E25" s="371">
        <f>ROUND(C25*D25/100,0)</f>
        <v>0</v>
      </c>
      <c r="F25" s="370"/>
      <c r="G25" s="370"/>
      <c r="H25" s="371">
        <f>ROUND(F25*G25/100,0)</f>
        <v>0</v>
      </c>
      <c r="I25" s="370"/>
      <c r="J25" s="370"/>
      <c r="K25" s="371">
        <f>ROUND(I25*J25/100,0)</f>
        <v>0</v>
      </c>
    </row>
    <row r="26" spans="1:11" ht="18">
      <c r="A26" s="369">
        <v>5</v>
      </c>
      <c r="B26" s="13"/>
      <c r="C26" s="370"/>
      <c r="D26" s="370"/>
      <c r="E26" s="371">
        <f>ROUND(C26*D26/100,0)</f>
        <v>0</v>
      </c>
      <c r="F26" s="370"/>
      <c r="G26" s="370"/>
      <c r="H26" s="371">
        <f>ROUND(F26*G26/100,0)</f>
        <v>0</v>
      </c>
      <c r="I26" s="370"/>
      <c r="J26" s="370"/>
      <c r="K26" s="371">
        <f>ROUND(I26*J26/100,0)</f>
        <v>0</v>
      </c>
    </row>
    <row r="27" spans="1:11" ht="18">
      <c r="A27" s="13"/>
      <c r="B27" s="66" t="s">
        <v>59</v>
      </c>
      <c r="C27" s="372">
        <f>SUM(C22:C26)</f>
        <v>0</v>
      </c>
      <c r="D27" s="373"/>
      <c r="E27" s="374">
        <f>SUM(E22:E26)</f>
        <v>0</v>
      </c>
      <c r="F27" s="372">
        <f>SUM(F22:F26)</f>
        <v>0</v>
      </c>
      <c r="G27" s="373"/>
      <c r="H27" s="374">
        <f>SUM(H22:H26)</f>
        <v>0</v>
      </c>
      <c r="I27" s="372">
        <f>SUM(I22:I26)</f>
        <v>0</v>
      </c>
      <c r="J27" s="373"/>
      <c r="K27" s="374">
        <f>SUM(K22:K26)</f>
        <v>0</v>
      </c>
    </row>
    <row r="28" ht="18">
      <c r="K28" s="375"/>
    </row>
    <row r="29" spans="1:7" ht="18">
      <c r="A29" s="487"/>
      <c r="B29" s="487"/>
      <c r="C29" s="487"/>
      <c r="D29" s="487"/>
      <c r="E29" s="487"/>
      <c r="F29" s="487"/>
      <c r="G29" s="487"/>
    </row>
    <row r="31" spans="1:7" ht="18">
      <c r="A31" s="288" t="s">
        <v>409</v>
      </c>
      <c r="B31" s="315"/>
      <c r="C31" s="11"/>
      <c r="D31" s="11"/>
      <c r="E31" s="11"/>
      <c r="F31" s="11"/>
      <c r="G31" s="376"/>
    </row>
    <row r="32" spans="1:7" s="7" customFormat="1" ht="18">
      <c r="A32" s="377"/>
      <c r="B32" s="377"/>
      <c r="C32" s="377" t="s">
        <v>230</v>
      </c>
      <c r="D32" s="377" t="s">
        <v>231</v>
      </c>
      <c r="E32" s="377" t="s">
        <v>232</v>
      </c>
      <c r="F32" s="378"/>
      <c r="G32" s="379"/>
    </row>
    <row r="33" spans="1:7" s="7" customFormat="1" ht="54">
      <c r="A33" s="380" t="s">
        <v>283</v>
      </c>
      <c r="B33" s="380" t="s">
        <v>116</v>
      </c>
      <c r="C33" s="380" t="s">
        <v>119</v>
      </c>
      <c r="D33" s="380" t="s">
        <v>119</v>
      </c>
      <c r="E33" s="380" t="s">
        <v>119</v>
      </c>
      <c r="F33" s="378"/>
      <c r="G33" s="379"/>
    </row>
    <row r="34" spans="1:7" ht="18">
      <c r="A34" s="381" t="s">
        <v>50</v>
      </c>
      <c r="B34" s="381" t="s">
        <v>47</v>
      </c>
      <c r="C34" s="381" t="s">
        <v>51</v>
      </c>
      <c r="D34" s="381" t="s">
        <v>64</v>
      </c>
      <c r="E34" s="381" t="s">
        <v>48</v>
      </c>
      <c r="F34" s="11"/>
      <c r="G34" s="376"/>
    </row>
    <row r="35" spans="1:7" ht="18">
      <c r="A35" s="13" t="s">
        <v>112</v>
      </c>
      <c r="B35" s="326">
        <v>0</v>
      </c>
      <c r="C35" s="382">
        <f>ROUND((B35*E27),0)</f>
        <v>0</v>
      </c>
      <c r="D35" s="383">
        <f>ROUND((B35*H27),0)</f>
        <v>0</v>
      </c>
      <c r="E35" s="384">
        <f>ROUND((B35*K27),0)</f>
        <v>0</v>
      </c>
      <c r="F35" s="11"/>
      <c r="G35" s="376"/>
    </row>
    <row r="36" spans="1:7" ht="18">
      <c r="A36" s="13" t="s">
        <v>113</v>
      </c>
      <c r="B36" s="326">
        <v>0</v>
      </c>
      <c r="C36" s="383">
        <f>ROUND((B36*E27),0)</f>
        <v>0</v>
      </c>
      <c r="D36" s="383">
        <f>ROUND((B36*H27),0)</f>
        <v>0</v>
      </c>
      <c r="E36" s="384">
        <f>ROUND((B36*K27),0)</f>
        <v>0</v>
      </c>
      <c r="F36" s="11"/>
      <c r="G36" s="376"/>
    </row>
    <row r="37" spans="1:7" ht="18">
      <c r="A37" s="13" t="s">
        <v>114</v>
      </c>
      <c r="B37" s="326">
        <v>0</v>
      </c>
      <c r="C37" s="383">
        <f>ROUND((B37*E27),0)</f>
        <v>0</v>
      </c>
      <c r="D37" s="383">
        <f>ROUND((B37*H27),0)</f>
        <v>0</v>
      </c>
      <c r="E37" s="384">
        <f>ROUND((B37*K27),0)</f>
        <v>0</v>
      </c>
      <c r="F37" s="11"/>
      <c r="G37" s="376"/>
    </row>
    <row r="38" spans="1:7" ht="18">
      <c r="A38" s="13" t="s">
        <v>115</v>
      </c>
      <c r="B38" s="326">
        <v>0</v>
      </c>
      <c r="C38" s="383">
        <f>ROUND((B38*E27),0)</f>
        <v>0</v>
      </c>
      <c r="D38" s="383">
        <f>ROUND((B38*H27),0)</f>
        <v>0</v>
      </c>
      <c r="E38" s="384">
        <f>ROUND((B38*K27),0)</f>
        <v>0</v>
      </c>
      <c r="F38" s="11"/>
      <c r="G38" s="376"/>
    </row>
    <row r="39" spans="1:7" ht="18">
      <c r="A39" s="13" t="s">
        <v>293</v>
      </c>
      <c r="B39" s="65"/>
      <c r="C39" s="382" t="s">
        <v>18</v>
      </c>
      <c r="D39" s="385" t="s">
        <v>18</v>
      </c>
      <c r="E39" s="385" t="s">
        <v>18</v>
      </c>
      <c r="F39" s="11"/>
      <c r="G39" s="376"/>
    </row>
    <row r="40" spans="1:7" ht="18">
      <c r="A40" s="386" t="s">
        <v>0</v>
      </c>
      <c r="B40" s="386"/>
      <c r="C40" s="387">
        <f>SUM(C35:C39)</f>
        <v>0</v>
      </c>
      <c r="D40" s="387">
        <f>SUM(D35:D39)</f>
        <v>0</v>
      </c>
      <c r="E40" s="387">
        <f>SUM(E35:E39)</f>
        <v>0</v>
      </c>
      <c r="G40" s="388"/>
    </row>
    <row r="43" ht="18">
      <c r="A43" s="8" t="s">
        <v>413</v>
      </c>
    </row>
    <row r="44" spans="1:5" ht="13.5" customHeight="1">
      <c r="A44" s="441"/>
      <c r="B44" s="471" t="s">
        <v>2</v>
      </c>
      <c r="C44" s="472"/>
      <c r="D44" s="441" t="s">
        <v>3</v>
      </c>
      <c r="E44" s="441"/>
    </row>
    <row r="45" spans="1:5" ht="13.5" customHeight="1">
      <c r="A45" s="441"/>
      <c r="B45" s="473"/>
      <c r="C45" s="474"/>
      <c r="D45" s="441"/>
      <c r="E45" s="441"/>
    </row>
    <row r="46" spans="1:5" ht="32.25" customHeight="1">
      <c r="A46" s="441"/>
      <c r="B46" s="475"/>
      <c r="C46" s="476"/>
      <c r="D46" s="441" t="s">
        <v>65</v>
      </c>
      <c r="E46" s="441"/>
    </row>
    <row r="47" spans="1:5" ht="54">
      <c r="A47" s="333"/>
      <c r="B47" s="333" t="s">
        <v>295</v>
      </c>
      <c r="C47" s="333" t="s">
        <v>123</v>
      </c>
      <c r="D47" s="333" t="s">
        <v>8</v>
      </c>
      <c r="E47" s="333" t="s">
        <v>10</v>
      </c>
    </row>
    <row r="48" spans="1:5" ht="12.75" customHeight="1">
      <c r="A48" s="478" t="s">
        <v>296</v>
      </c>
      <c r="B48" s="413" t="s">
        <v>411</v>
      </c>
      <c r="C48" s="479">
        <f>E27</f>
        <v>0</v>
      </c>
      <c r="D48" s="4"/>
      <c r="E48" s="4"/>
    </row>
    <row r="49" spans="1:5" ht="36" customHeight="1">
      <c r="A49" s="478"/>
      <c r="B49" s="413"/>
      <c r="C49" s="479"/>
      <c r="D49" s="4"/>
      <c r="E49" s="4"/>
    </row>
    <row r="50" spans="1:5" ht="18">
      <c r="A50" s="478"/>
      <c r="B50" s="413"/>
      <c r="C50" s="479"/>
      <c r="D50" s="4"/>
      <c r="E50" s="4"/>
    </row>
    <row r="51" spans="1:5" ht="18">
      <c r="A51" s="478"/>
      <c r="B51" s="413"/>
      <c r="C51" s="479"/>
      <c r="D51" s="4"/>
      <c r="E51" s="4"/>
    </row>
    <row r="52" spans="1:5" ht="18">
      <c r="A52" s="478"/>
      <c r="B52" s="413" t="s">
        <v>121</v>
      </c>
      <c r="C52" s="479">
        <f>C40</f>
        <v>0</v>
      </c>
      <c r="D52" s="4"/>
      <c r="E52" s="4"/>
    </row>
    <row r="53" spans="1:5" ht="18">
      <c r="A53" s="478"/>
      <c r="B53" s="413"/>
      <c r="C53" s="479"/>
      <c r="D53" s="4"/>
      <c r="E53" s="4"/>
    </row>
    <row r="54" spans="1:5" ht="18">
      <c r="A54" s="478"/>
      <c r="B54" s="413"/>
      <c r="C54" s="479"/>
      <c r="D54" s="4"/>
      <c r="E54" s="4"/>
    </row>
    <row r="55" spans="1:5" ht="18">
      <c r="A55" s="478"/>
      <c r="B55" s="413"/>
      <c r="C55" s="479"/>
      <c r="D55" s="4"/>
      <c r="E55" s="4"/>
    </row>
    <row r="56" spans="1:5" ht="18">
      <c r="A56" s="478" t="s">
        <v>297</v>
      </c>
      <c r="B56" s="413" t="s">
        <v>411</v>
      </c>
      <c r="C56" s="479">
        <f>H27</f>
        <v>0</v>
      </c>
      <c r="D56" s="4"/>
      <c r="E56" s="4"/>
    </row>
    <row r="57" spans="1:5" ht="18">
      <c r="A57" s="478"/>
      <c r="B57" s="413"/>
      <c r="C57" s="479"/>
      <c r="D57" s="4"/>
      <c r="E57" s="4"/>
    </row>
    <row r="58" spans="1:5" ht="18">
      <c r="A58" s="478"/>
      <c r="B58" s="413"/>
      <c r="C58" s="479"/>
      <c r="D58" s="4"/>
      <c r="E58" s="4"/>
    </row>
    <row r="59" spans="1:5" ht="18">
      <c r="A59" s="478"/>
      <c r="B59" s="413"/>
      <c r="C59" s="479"/>
      <c r="D59" s="4"/>
      <c r="E59" s="4"/>
    </row>
    <row r="60" spans="1:5" ht="18">
      <c r="A60" s="478"/>
      <c r="B60" s="413" t="s">
        <v>121</v>
      </c>
      <c r="C60" s="479">
        <f>D40</f>
        <v>0</v>
      </c>
      <c r="D60" s="4"/>
      <c r="E60" s="4"/>
    </row>
    <row r="61" spans="1:5" ht="18">
      <c r="A61" s="478"/>
      <c r="B61" s="413"/>
      <c r="C61" s="479"/>
      <c r="D61" s="4"/>
      <c r="E61" s="4"/>
    </row>
    <row r="62" spans="1:5" ht="18">
      <c r="A62" s="478"/>
      <c r="B62" s="413"/>
      <c r="C62" s="479"/>
      <c r="D62" s="4"/>
      <c r="E62" s="4"/>
    </row>
    <row r="63" spans="1:5" ht="18">
      <c r="A63" s="478"/>
      <c r="B63" s="413"/>
      <c r="C63" s="479"/>
      <c r="D63" s="4"/>
      <c r="E63" s="4"/>
    </row>
    <row r="64" spans="1:5" ht="41.25" customHeight="1">
      <c r="A64" s="478" t="s">
        <v>298</v>
      </c>
      <c r="B64" s="413" t="s">
        <v>411</v>
      </c>
      <c r="C64" s="479">
        <f>K27</f>
        <v>0</v>
      </c>
      <c r="D64" s="4"/>
      <c r="E64" s="4"/>
    </row>
    <row r="65" spans="1:5" ht="18">
      <c r="A65" s="478"/>
      <c r="B65" s="413"/>
      <c r="C65" s="479"/>
      <c r="D65" s="4"/>
      <c r="E65" s="4"/>
    </row>
    <row r="66" spans="1:5" ht="18">
      <c r="A66" s="478"/>
      <c r="B66" s="413"/>
      <c r="C66" s="479"/>
      <c r="D66" s="4"/>
      <c r="E66" s="4"/>
    </row>
    <row r="67" spans="1:5" ht="18">
      <c r="A67" s="478"/>
      <c r="B67" s="413"/>
      <c r="C67" s="479"/>
      <c r="D67" s="4"/>
      <c r="E67" s="4"/>
    </row>
    <row r="68" spans="1:5" ht="18">
      <c r="A68" s="478"/>
      <c r="B68" s="413" t="s">
        <v>121</v>
      </c>
      <c r="C68" s="479">
        <f>E40</f>
        <v>0</v>
      </c>
      <c r="D68" s="4"/>
      <c r="E68" s="4"/>
    </row>
    <row r="69" spans="1:5" ht="18">
      <c r="A69" s="478"/>
      <c r="B69" s="413"/>
      <c r="C69" s="479"/>
      <c r="D69" s="4"/>
      <c r="E69" s="4"/>
    </row>
    <row r="70" spans="1:5" ht="18">
      <c r="A70" s="478"/>
      <c r="B70" s="413"/>
      <c r="C70" s="479"/>
      <c r="D70" s="4"/>
      <c r="E70" s="4"/>
    </row>
    <row r="71" spans="1:5" ht="18">
      <c r="A71" s="478"/>
      <c r="B71" s="413"/>
      <c r="C71" s="479"/>
      <c r="D71" s="4"/>
      <c r="E71" s="4"/>
    </row>
    <row r="72" spans="1:5" ht="74.25" customHeight="1" thickBot="1">
      <c r="A72" s="477" t="s">
        <v>415</v>
      </c>
      <c r="B72" s="452"/>
      <c r="C72" s="334">
        <f>SUM(C48:C71)</f>
        <v>0</v>
      </c>
      <c r="D72" s="40"/>
      <c r="E72" s="40"/>
    </row>
    <row r="73" spans="1:14" ht="19.5" customHeight="1">
      <c r="A73" s="109"/>
      <c r="B73" s="109"/>
      <c r="C73" s="109"/>
      <c r="G73" s="193"/>
      <c r="H73" s="109"/>
      <c r="I73" s="193"/>
      <c r="L73" s="109"/>
      <c r="N73" s="193"/>
    </row>
    <row r="74" spans="1:14" ht="19.5" customHeight="1" thickBot="1">
      <c r="A74" s="109"/>
      <c r="B74" s="109"/>
      <c r="C74" s="109"/>
      <c r="G74" s="193"/>
      <c r="H74" s="109"/>
      <c r="I74" s="193"/>
      <c r="L74" s="109"/>
      <c r="N74" s="193"/>
    </row>
    <row r="75" spans="5:7" ht="43.5" customHeight="1" thickBot="1">
      <c r="E75" s="127" t="s">
        <v>75</v>
      </c>
      <c r="F75" s="26" t="s">
        <v>7</v>
      </c>
      <c r="G75" s="127" t="s">
        <v>0</v>
      </c>
    </row>
    <row r="76" spans="1:7" ht="43.5" customHeight="1" thickBot="1">
      <c r="A76" s="501" t="s">
        <v>410</v>
      </c>
      <c r="B76" s="502"/>
      <c r="C76" s="502"/>
      <c r="D76" s="503"/>
      <c r="E76" s="361">
        <f>M15+C72</f>
        <v>0</v>
      </c>
      <c r="F76" s="361">
        <f>N15</f>
        <v>0</v>
      </c>
      <c r="G76" s="362">
        <f>E76+F76</f>
        <v>0</v>
      </c>
    </row>
    <row r="78" spans="1:3" ht="18">
      <c r="A78" s="8"/>
      <c r="B78" s="8"/>
      <c r="C78" s="8"/>
    </row>
    <row r="79" spans="1:15" ht="18">
      <c r="A79" s="459" t="s">
        <v>384</v>
      </c>
      <c r="B79" s="459"/>
      <c r="C79" s="459"/>
      <c r="D79" s="459"/>
      <c r="E79" s="459"/>
      <c r="F79" s="459"/>
      <c r="G79" s="459"/>
      <c r="H79" s="459"/>
      <c r="I79" s="459"/>
      <c r="J79" s="459"/>
      <c r="K79" s="459"/>
      <c r="L79" s="459"/>
      <c r="M79" s="459"/>
      <c r="N79" s="460"/>
      <c r="O79" s="460"/>
    </row>
    <row r="80" spans="1:3" ht="18">
      <c r="A80" s="8"/>
      <c r="B80" s="8"/>
      <c r="C80" s="8"/>
    </row>
  </sheetData>
  <sheetProtection/>
  <mergeCells count="39">
    <mergeCell ref="A79:O79"/>
    <mergeCell ref="M4:O6"/>
    <mergeCell ref="I6:J6"/>
    <mergeCell ref="K6:L6"/>
    <mergeCell ref="A11:C11"/>
    <mergeCell ref="A14:C14"/>
    <mergeCell ref="A15:L15"/>
    <mergeCell ref="A4:A7"/>
    <mergeCell ref="B4:B7"/>
    <mergeCell ref="C4:C7"/>
    <mergeCell ref="B52:B55"/>
    <mergeCell ref="C52:C55"/>
    <mergeCell ref="D4:H6"/>
    <mergeCell ref="I4:L5"/>
    <mergeCell ref="A19:A20"/>
    <mergeCell ref="B19:B20"/>
    <mergeCell ref="C19:E19"/>
    <mergeCell ref="F19:H19"/>
    <mergeCell ref="I19:K19"/>
    <mergeCell ref="B68:B71"/>
    <mergeCell ref="C68:C71"/>
    <mergeCell ref="A29:G29"/>
    <mergeCell ref="A44:A46"/>
    <mergeCell ref="B44:C46"/>
    <mergeCell ref="D44:E45"/>
    <mergeCell ref="D46:E46"/>
    <mergeCell ref="A48:A55"/>
    <mergeCell ref="B48:B51"/>
    <mergeCell ref="C48:C51"/>
    <mergeCell ref="A72:B72"/>
    <mergeCell ref="A76:D76"/>
    <mergeCell ref="A56:A63"/>
    <mergeCell ref="B56:B59"/>
    <mergeCell ref="C56:C59"/>
    <mergeCell ref="B60:B63"/>
    <mergeCell ref="C60:C63"/>
    <mergeCell ref="A64:A71"/>
    <mergeCell ref="B64:B67"/>
    <mergeCell ref="C64:C67"/>
  </mergeCells>
  <printOptions/>
  <pageMargins left="0.5118110236220472" right="0.2362204724409449" top="0.3937007874015748" bottom="0.4724409448818898" header="0.5118110236220472" footer="0.2362204724409449"/>
  <pageSetup horizontalDpi="600" verticalDpi="600" orientation="landscape" paperSize="9" scale="42" r:id="rId1"/>
  <headerFooter alignWithMargins="0">
    <oddFooter>&amp;R&amp;"Trebuchet MS,Regular"&amp;12F-PO.DGATPE.11.10</oddFooter>
  </headerFooter>
  <rowBreaks count="2" manualBreakCount="2">
    <brk id="28" max="16" man="1"/>
    <brk id="83" max="16" man="1"/>
  </rowBreaks>
</worksheet>
</file>

<file path=xl/worksheets/sheet16.xml><?xml version="1.0" encoding="utf-8"?>
<worksheet xmlns="http://schemas.openxmlformats.org/spreadsheetml/2006/main" xmlns:r="http://schemas.openxmlformats.org/officeDocument/2006/relationships">
  <dimension ref="A1:O23"/>
  <sheetViews>
    <sheetView view="pageBreakPreview" zoomScale="60" zoomScaleNormal="90" zoomScalePageLayoutView="0" workbookViewId="0" topLeftCell="A1">
      <selection activeCell="K23" sqref="K23"/>
    </sheetView>
  </sheetViews>
  <sheetFormatPr defaultColWidth="9.140625" defaultRowHeight="12.75"/>
  <cols>
    <col min="1" max="1" width="12.7109375" style="5" customWidth="1"/>
    <col min="2" max="2" width="10.140625" style="5" customWidth="1"/>
    <col min="3" max="3" width="12.7109375" style="5" customWidth="1"/>
    <col min="4" max="5" width="10.421875" style="5" customWidth="1"/>
    <col min="6" max="6" width="9.140625" style="5" customWidth="1"/>
    <col min="7" max="7" width="10.421875" style="5" customWidth="1"/>
    <col min="8" max="8" width="15.8515625" style="5" customWidth="1"/>
    <col min="9" max="9" width="10.7109375" style="5" customWidth="1"/>
    <col min="10" max="11" width="15.00390625" style="5" customWidth="1"/>
    <col min="12" max="12" width="10.8515625" style="5" customWidth="1"/>
    <col min="13" max="13" width="11.00390625" style="5" customWidth="1"/>
    <col min="14" max="14" width="10.57421875" style="5" customWidth="1"/>
    <col min="15" max="16384" width="9.140625" style="5" customWidth="1"/>
  </cols>
  <sheetData>
    <row r="1" spans="1:3" ht="18">
      <c r="A1" s="8" t="s">
        <v>245</v>
      </c>
      <c r="B1" s="8"/>
      <c r="C1" s="8"/>
    </row>
    <row r="2" spans="1:3" ht="18.75" thickBot="1">
      <c r="A2" s="8"/>
      <c r="B2" s="8"/>
      <c r="C2" s="8"/>
    </row>
    <row r="3" spans="1:15" s="7" customFormat="1" ht="12.75" customHeight="1">
      <c r="A3" s="421" t="s">
        <v>69</v>
      </c>
      <c r="B3" s="421" t="s">
        <v>185</v>
      </c>
      <c r="C3" s="421" t="s">
        <v>70</v>
      </c>
      <c r="D3" s="432" t="s">
        <v>71</v>
      </c>
      <c r="E3" s="463"/>
      <c r="F3" s="463"/>
      <c r="G3" s="463"/>
      <c r="H3" s="433"/>
      <c r="I3" s="432" t="s">
        <v>3</v>
      </c>
      <c r="J3" s="463"/>
      <c r="K3" s="463"/>
      <c r="L3" s="433"/>
      <c r="M3" s="432" t="s">
        <v>385</v>
      </c>
      <c r="N3" s="463"/>
      <c r="O3" s="433"/>
    </row>
    <row r="4" spans="1:15" s="7" customFormat="1" ht="18.75" thickBot="1">
      <c r="A4" s="422"/>
      <c r="B4" s="422"/>
      <c r="C4" s="422"/>
      <c r="D4" s="436"/>
      <c r="E4" s="464"/>
      <c r="F4" s="464"/>
      <c r="G4" s="464"/>
      <c r="H4" s="437"/>
      <c r="I4" s="434"/>
      <c r="J4" s="465"/>
      <c r="K4" s="465"/>
      <c r="L4" s="435"/>
      <c r="M4" s="436"/>
      <c r="N4" s="464"/>
      <c r="O4" s="437"/>
    </row>
    <row r="5" spans="1:15" s="7" customFormat="1" ht="18.75" thickBot="1">
      <c r="A5" s="422"/>
      <c r="B5" s="422"/>
      <c r="C5" s="422"/>
      <c r="D5" s="434"/>
      <c r="E5" s="465"/>
      <c r="F5" s="465"/>
      <c r="G5" s="465"/>
      <c r="H5" s="435"/>
      <c r="I5" s="419" t="s">
        <v>72</v>
      </c>
      <c r="J5" s="420"/>
      <c r="K5" s="419" t="s">
        <v>73</v>
      </c>
      <c r="L5" s="420"/>
      <c r="M5" s="434"/>
      <c r="N5" s="465"/>
      <c r="O5" s="435"/>
    </row>
    <row r="6" spans="1:15" s="7" customFormat="1" ht="111" customHeight="1" thickBot="1">
      <c r="A6" s="423"/>
      <c r="B6" s="423"/>
      <c r="C6" s="423"/>
      <c r="D6" s="24" t="s">
        <v>40</v>
      </c>
      <c r="E6" s="24" t="s">
        <v>74</v>
      </c>
      <c r="F6" s="24" t="s">
        <v>75</v>
      </c>
      <c r="G6" s="24" t="s">
        <v>7</v>
      </c>
      <c r="H6" s="127" t="s">
        <v>0</v>
      </c>
      <c r="I6" s="24" t="s">
        <v>8</v>
      </c>
      <c r="J6" s="24" t="s">
        <v>9</v>
      </c>
      <c r="K6" s="24" t="s">
        <v>8</v>
      </c>
      <c r="L6" s="24" t="s">
        <v>10</v>
      </c>
      <c r="M6" s="24" t="s">
        <v>75</v>
      </c>
      <c r="N6" s="24" t="s">
        <v>7</v>
      </c>
      <c r="O6" s="127" t="s">
        <v>0</v>
      </c>
    </row>
    <row r="7" spans="1:15" ht="18" customHeight="1">
      <c r="A7" s="128" t="s">
        <v>76</v>
      </c>
      <c r="B7" s="129"/>
      <c r="C7" s="35"/>
      <c r="D7" s="35"/>
      <c r="E7" s="130"/>
      <c r="F7" s="131">
        <v>0</v>
      </c>
      <c r="G7" s="131">
        <v>0</v>
      </c>
      <c r="H7" s="131">
        <f>F7+G7</f>
        <v>0</v>
      </c>
      <c r="I7" s="132"/>
      <c r="J7" s="133"/>
      <c r="K7" s="35"/>
      <c r="L7" s="133"/>
      <c r="M7" s="262">
        <v>0</v>
      </c>
      <c r="N7" s="262">
        <v>0</v>
      </c>
      <c r="O7" s="131">
        <f>M7+N7</f>
        <v>0</v>
      </c>
    </row>
    <row r="8" spans="1:15" ht="18" customHeight="1">
      <c r="A8" s="134" t="s">
        <v>76</v>
      </c>
      <c r="B8" s="135"/>
      <c r="C8" s="4"/>
      <c r="D8" s="4"/>
      <c r="E8" s="136"/>
      <c r="F8" s="137">
        <v>0</v>
      </c>
      <c r="G8" s="137">
        <v>0</v>
      </c>
      <c r="H8" s="137">
        <f>F8+G8</f>
        <v>0</v>
      </c>
      <c r="I8" s="4"/>
      <c r="J8" s="136"/>
      <c r="K8" s="4"/>
      <c r="L8" s="136"/>
      <c r="M8" s="137">
        <v>0</v>
      </c>
      <c r="N8" s="137">
        <v>0</v>
      </c>
      <c r="O8" s="137">
        <f>M8+N8</f>
        <v>0</v>
      </c>
    </row>
    <row r="9" spans="1:15" ht="18" customHeight="1">
      <c r="A9" s="134" t="s">
        <v>76</v>
      </c>
      <c r="B9" s="135"/>
      <c r="C9" s="4"/>
      <c r="D9" s="4"/>
      <c r="E9" s="136"/>
      <c r="F9" s="137">
        <v>0</v>
      </c>
      <c r="G9" s="137">
        <v>0</v>
      </c>
      <c r="H9" s="137">
        <f>F9+G9</f>
        <v>0</v>
      </c>
      <c r="I9" s="4"/>
      <c r="J9" s="136"/>
      <c r="K9" s="4"/>
      <c r="L9" s="136"/>
      <c r="M9" s="137">
        <v>0</v>
      </c>
      <c r="N9" s="137">
        <v>0</v>
      </c>
      <c r="O9" s="263">
        <f>M9+N9</f>
        <v>0</v>
      </c>
    </row>
    <row r="10" spans="1:15" ht="18" customHeight="1">
      <c r="A10" s="450" t="s">
        <v>77</v>
      </c>
      <c r="B10" s="451"/>
      <c r="C10" s="452"/>
      <c r="D10" s="138"/>
      <c r="E10" s="139"/>
      <c r="F10" s="38">
        <f>SUM(F7:F9)</f>
        <v>0</v>
      </c>
      <c r="G10" s="38">
        <f>SUM(G7:G9)</f>
        <v>0</v>
      </c>
      <c r="H10" s="38">
        <f>SUM(H7:H9)</f>
        <v>0</v>
      </c>
      <c r="I10" s="138"/>
      <c r="J10" s="139"/>
      <c r="K10" s="138"/>
      <c r="L10" s="139"/>
      <c r="M10" s="38">
        <f>SUM(M7:M9)</f>
        <v>0</v>
      </c>
      <c r="N10" s="38">
        <f>SUM(N7:N9)</f>
        <v>0</v>
      </c>
      <c r="O10" s="38">
        <f>SUM(O7:O9)</f>
        <v>0</v>
      </c>
    </row>
    <row r="11" spans="1:15" ht="18" customHeight="1">
      <c r="A11" s="134" t="s">
        <v>78</v>
      </c>
      <c r="B11" s="135"/>
      <c r="C11" s="4"/>
      <c r="D11" s="4"/>
      <c r="E11" s="136"/>
      <c r="F11" s="137">
        <v>0</v>
      </c>
      <c r="G11" s="137">
        <v>0</v>
      </c>
      <c r="H11" s="137">
        <f>F11+G11</f>
        <v>0</v>
      </c>
      <c r="I11" s="4"/>
      <c r="J11" s="136"/>
      <c r="K11" s="4"/>
      <c r="L11" s="136"/>
      <c r="M11" s="137">
        <v>0</v>
      </c>
      <c r="N11" s="137">
        <v>0</v>
      </c>
      <c r="O11" s="137">
        <f>M11+N11</f>
        <v>0</v>
      </c>
    </row>
    <row r="12" spans="1:15" ht="18" customHeight="1">
      <c r="A12" s="134" t="s">
        <v>78</v>
      </c>
      <c r="B12" s="135"/>
      <c r="C12" s="4"/>
      <c r="D12" s="4"/>
      <c r="E12" s="136"/>
      <c r="F12" s="137">
        <v>0</v>
      </c>
      <c r="G12" s="137">
        <v>0</v>
      </c>
      <c r="H12" s="137">
        <f>F12+G12</f>
        <v>0</v>
      </c>
      <c r="I12" s="4"/>
      <c r="J12" s="136"/>
      <c r="K12" s="4"/>
      <c r="L12" s="136"/>
      <c r="M12" s="137">
        <v>0</v>
      </c>
      <c r="N12" s="137">
        <v>0</v>
      </c>
      <c r="O12" s="137">
        <f>M12+N12</f>
        <v>0</v>
      </c>
    </row>
    <row r="13" spans="1:15" ht="18" customHeight="1" thickBot="1">
      <c r="A13" s="453" t="s">
        <v>79</v>
      </c>
      <c r="B13" s="454"/>
      <c r="C13" s="455"/>
      <c r="D13" s="33"/>
      <c r="E13" s="140"/>
      <c r="F13" s="141">
        <f>SUM(F11:F12)</f>
        <v>0</v>
      </c>
      <c r="G13" s="141">
        <f>SUM(G11:G12)</f>
        <v>0</v>
      </c>
      <c r="H13" s="141">
        <f>SUM(H11:H12)</f>
        <v>0</v>
      </c>
      <c r="I13" s="142"/>
      <c r="J13" s="143"/>
      <c r="K13" s="142"/>
      <c r="L13" s="143"/>
      <c r="M13" s="141">
        <f>SUM(M11:M12)</f>
        <v>0</v>
      </c>
      <c r="N13" s="141">
        <f>SUM(N11:N12)</f>
        <v>0</v>
      </c>
      <c r="O13" s="141">
        <f>SUM(O11:O12)</f>
        <v>0</v>
      </c>
    </row>
    <row r="14" spans="1:15" ht="18" customHeight="1" thickBot="1">
      <c r="A14" s="456" t="s">
        <v>223</v>
      </c>
      <c r="B14" s="457"/>
      <c r="C14" s="457"/>
      <c r="D14" s="457"/>
      <c r="E14" s="457"/>
      <c r="F14" s="457"/>
      <c r="G14" s="457"/>
      <c r="H14" s="457"/>
      <c r="I14" s="457"/>
      <c r="J14" s="457"/>
      <c r="K14" s="457"/>
      <c r="L14" s="458"/>
      <c r="M14" s="264">
        <f>M10+M13</f>
        <v>0</v>
      </c>
      <c r="N14" s="265">
        <f>N10+N13</f>
        <v>0</v>
      </c>
      <c r="O14" s="266">
        <f>O10+O13</f>
        <v>0</v>
      </c>
    </row>
    <row r="15" spans="1:3" ht="18">
      <c r="A15" s="8"/>
      <c r="B15" s="8"/>
      <c r="C15" s="8"/>
    </row>
    <row r="16" spans="1:3" ht="18">
      <c r="A16" s="8"/>
      <c r="B16" s="8"/>
      <c r="C16" s="8"/>
    </row>
    <row r="17" spans="1:15" ht="18">
      <c r="A17" s="459" t="s">
        <v>384</v>
      </c>
      <c r="B17" s="459"/>
      <c r="C17" s="459"/>
      <c r="D17" s="459"/>
      <c r="E17" s="459"/>
      <c r="F17" s="459"/>
      <c r="G17" s="459"/>
      <c r="H17" s="459"/>
      <c r="I17" s="459"/>
      <c r="J17" s="459"/>
      <c r="K17" s="459"/>
      <c r="L17" s="459"/>
      <c r="M17" s="459"/>
      <c r="N17" s="460"/>
      <c r="O17" s="460"/>
    </row>
    <row r="18" spans="1:14" ht="19.5" customHeight="1">
      <c r="A18" s="109"/>
      <c r="B18" s="109"/>
      <c r="C18" s="109"/>
      <c r="G18" s="192"/>
      <c r="H18" s="109"/>
      <c r="I18" s="192"/>
      <c r="L18" s="109"/>
      <c r="N18" s="192"/>
    </row>
    <row r="19" spans="1:14" ht="19.5" customHeight="1">
      <c r="A19" s="109"/>
      <c r="B19" s="109"/>
      <c r="C19" s="109"/>
      <c r="G19" s="193"/>
      <c r="H19" s="109"/>
      <c r="I19" s="193"/>
      <c r="L19" s="109"/>
      <c r="N19" s="193"/>
    </row>
    <row r="20" spans="1:14" ht="19.5" customHeight="1">
      <c r="A20" s="109"/>
      <c r="B20" s="109"/>
      <c r="C20" s="109"/>
      <c r="G20" s="193"/>
      <c r="H20" s="109"/>
      <c r="I20" s="193"/>
      <c r="L20" s="109"/>
      <c r="N20" s="193"/>
    </row>
    <row r="22" spans="1:3" ht="18">
      <c r="A22" s="8"/>
      <c r="B22" s="8"/>
      <c r="C22" s="8"/>
    </row>
    <row r="23" spans="1:3" ht="18">
      <c r="A23" s="8"/>
      <c r="B23" s="8"/>
      <c r="C23" s="8"/>
    </row>
  </sheetData>
  <sheetProtection/>
  <mergeCells count="12">
    <mergeCell ref="A17:O17"/>
    <mergeCell ref="M3:O5"/>
    <mergeCell ref="I5:J5"/>
    <mergeCell ref="K5:L5"/>
    <mergeCell ref="A10:C10"/>
    <mergeCell ref="A13:C13"/>
    <mergeCell ref="A14:L14"/>
    <mergeCell ref="A3:A6"/>
    <mergeCell ref="B3:B6"/>
    <mergeCell ref="C3:C6"/>
    <mergeCell ref="D3:H5"/>
    <mergeCell ref="I3:L4"/>
  </mergeCells>
  <printOptions/>
  <pageMargins left="0.5118110236220472" right="0.2362204724409449" top="0.3937007874015748" bottom="0.4724409448818898" header="0.5118110236220472" footer="0.2362204724409449"/>
  <pageSetup horizontalDpi="600" verticalDpi="600" orientation="landscape" paperSize="9" scale="73" r:id="rId1"/>
  <headerFooter alignWithMargins="0">
    <oddFooter>&amp;R&amp;"Trebuchet MS,Regular"&amp;12F-PO.DGATPE.11.10</oddFooter>
  </headerFooter>
  <colBreaks count="1" manualBreakCount="1">
    <brk id="17" max="65535" man="1"/>
  </colBreaks>
</worksheet>
</file>

<file path=xl/worksheets/sheet17.xml><?xml version="1.0" encoding="utf-8"?>
<worksheet xmlns="http://schemas.openxmlformats.org/spreadsheetml/2006/main" xmlns:r="http://schemas.openxmlformats.org/officeDocument/2006/relationships">
  <dimension ref="A1:O19"/>
  <sheetViews>
    <sheetView view="pageBreakPreview" zoomScaleSheetLayoutView="100" workbookViewId="0" topLeftCell="B1">
      <selection activeCell="A17" sqref="A17:O17"/>
    </sheetView>
  </sheetViews>
  <sheetFormatPr defaultColWidth="9.140625" defaultRowHeight="12.75"/>
  <cols>
    <col min="1" max="1" width="12.28125" style="5" customWidth="1"/>
    <col min="2" max="2" width="11.57421875" style="5" customWidth="1"/>
    <col min="3" max="3" width="11.140625" style="5" customWidth="1"/>
    <col min="4" max="5" width="10.28125" style="5" customWidth="1"/>
    <col min="6" max="6" width="15.00390625" style="5" customWidth="1"/>
    <col min="7" max="9" width="12.7109375" style="5" customWidth="1"/>
    <col min="10" max="10" width="10.00390625" style="5" customWidth="1"/>
    <col min="11" max="11" width="9.7109375" style="5" customWidth="1"/>
    <col min="12" max="12" width="8.8515625" style="5" customWidth="1"/>
    <col min="13" max="13" width="11.421875" style="5" customWidth="1"/>
    <col min="14" max="14" width="11.28125" style="5" customWidth="1"/>
    <col min="15" max="16384" width="9.140625" style="5" customWidth="1"/>
  </cols>
  <sheetData>
    <row r="1" ht="18">
      <c r="A1" s="8" t="s">
        <v>246</v>
      </c>
    </row>
    <row r="2" ht="18.75" thickBot="1">
      <c r="A2" s="8"/>
    </row>
    <row r="3" spans="1:15" s="7" customFormat="1" ht="12.75" customHeight="1">
      <c r="A3" s="421" t="s">
        <v>69</v>
      </c>
      <c r="B3" s="421" t="s">
        <v>185</v>
      </c>
      <c r="C3" s="421" t="s">
        <v>70</v>
      </c>
      <c r="D3" s="432" t="s">
        <v>71</v>
      </c>
      <c r="E3" s="463"/>
      <c r="F3" s="463"/>
      <c r="G3" s="463"/>
      <c r="H3" s="433"/>
      <c r="I3" s="432" t="s">
        <v>3</v>
      </c>
      <c r="J3" s="463"/>
      <c r="K3" s="463"/>
      <c r="L3" s="433"/>
      <c r="M3" s="432" t="s">
        <v>385</v>
      </c>
      <c r="N3" s="463"/>
      <c r="O3" s="433"/>
    </row>
    <row r="4" spans="1:15" s="7" customFormat="1" ht="18.75" thickBot="1">
      <c r="A4" s="422"/>
      <c r="B4" s="422"/>
      <c r="C4" s="422"/>
      <c r="D4" s="436"/>
      <c r="E4" s="464"/>
      <c r="F4" s="464"/>
      <c r="G4" s="464"/>
      <c r="H4" s="437"/>
      <c r="I4" s="434"/>
      <c r="J4" s="465"/>
      <c r="K4" s="465"/>
      <c r="L4" s="435"/>
      <c r="M4" s="436"/>
      <c r="N4" s="464"/>
      <c r="O4" s="437"/>
    </row>
    <row r="5" spans="1:15" s="7" customFormat="1" ht="18.75" thickBot="1">
      <c r="A5" s="422"/>
      <c r="B5" s="422"/>
      <c r="C5" s="422"/>
      <c r="D5" s="434"/>
      <c r="E5" s="465"/>
      <c r="F5" s="465"/>
      <c r="G5" s="465"/>
      <c r="H5" s="435"/>
      <c r="I5" s="419" t="s">
        <v>72</v>
      </c>
      <c r="J5" s="420"/>
      <c r="K5" s="419" t="s">
        <v>73</v>
      </c>
      <c r="L5" s="420"/>
      <c r="M5" s="434"/>
      <c r="N5" s="465"/>
      <c r="O5" s="435"/>
    </row>
    <row r="6" spans="1:15" s="7" customFormat="1" ht="111" customHeight="1" thickBot="1">
      <c r="A6" s="423"/>
      <c r="B6" s="423"/>
      <c r="C6" s="423"/>
      <c r="D6" s="24" t="s">
        <v>40</v>
      </c>
      <c r="E6" s="24" t="s">
        <v>74</v>
      </c>
      <c r="F6" s="24" t="s">
        <v>75</v>
      </c>
      <c r="G6" s="24" t="s">
        <v>7</v>
      </c>
      <c r="H6" s="127" t="s">
        <v>0</v>
      </c>
      <c r="I6" s="24" t="s">
        <v>8</v>
      </c>
      <c r="J6" s="24" t="s">
        <v>9</v>
      </c>
      <c r="K6" s="24" t="s">
        <v>8</v>
      </c>
      <c r="L6" s="24" t="s">
        <v>10</v>
      </c>
      <c r="M6" s="24" t="s">
        <v>75</v>
      </c>
      <c r="N6" s="24" t="s">
        <v>7</v>
      </c>
      <c r="O6" s="127" t="s">
        <v>0</v>
      </c>
    </row>
    <row r="7" spans="1:15" ht="18">
      <c r="A7" s="128" t="s">
        <v>76</v>
      </c>
      <c r="B7" s="129"/>
      <c r="C7" s="35"/>
      <c r="D7" s="35"/>
      <c r="E7" s="130"/>
      <c r="F7" s="131">
        <v>0</v>
      </c>
      <c r="G7" s="131">
        <v>0</v>
      </c>
      <c r="H7" s="131">
        <f>F7+G7</f>
        <v>0</v>
      </c>
      <c r="I7" s="132"/>
      <c r="J7" s="133"/>
      <c r="K7" s="35"/>
      <c r="L7" s="133"/>
      <c r="M7" s="262">
        <v>0</v>
      </c>
      <c r="N7" s="262">
        <v>0</v>
      </c>
      <c r="O7" s="131">
        <f>M7+N7</f>
        <v>0</v>
      </c>
    </row>
    <row r="8" spans="1:15" ht="18">
      <c r="A8" s="134" t="s">
        <v>76</v>
      </c>
      <c r="B8" s="135"/>
      <c r="C8" s="4"/>
      <c r="D8" s="4"/>
      <c r="E8" s="136"/>
      <c r="F8" s="137">
        <v>0</v>
      </c>
      <c r="G8" s="137">
        <v>0</v>
      </c>
      <c r="H8" s="137">
        <f>F8+G8</f>
        <v>0</v>
      </c>
      <c r="I8" s="4"/>
      <c r="J8" s="136"/>
      <c r="K8" s="4"/>
      <c r="L8" s="136"/>
      <c r="M8" s="137">
        <v>0</v>
      </c>
      <c r="N8" s="137">
        <v>0</v>
      </c>
      <c r="O8" s="137">
        <f>M8+N8</f>
        <v>0</v>
      </c>
    </row>
    <row r="9" spans="1:15" ht="18">
      <c r="A9" s="134" t="s">
        <v>76</v>
      </c>
      <c r="B9" s="135"/>
      <c r="C9" s="4"/>
      <c r="D9" s="4"/>
      <c r="E9" s="136"/>
      <c r="F9" s="137">
        <v>0</v>
      </c>
      <c r="G9" s="137">
        <v>0</v>
      </c>
      <c r="H9" s="137">
        <f>F9+G9</f>
        <v>0</v>
      </c>
      <c r="I9" s="4"/>
      <c r="J9" s="136"/>
      <c r="K9" s="4"/>
      <c r="L9" s="136"/>
      <c r="M9" s="137">
        <v>0</v>
      </c>
      <c r="N9" s="137">
        <v>0</v>
      </c>
      <c r="O9" s="263">
        <f>M9+N9</f>
        <v>0</v>
      </c>
    </row>
    <row r="10" spans="1:15" ht="18">
      <c r="A10" s="450" t="s">
        <v>77</v>
      </c>
      <c r="B10" s="451"/>
      <c r="C10" s="452"/>
      <c r="D10" s="138"/>
      <c r="E10" s="139"/>
      <c r="F10" s="38">
        <f>SUM(F7:F9)</f>
        <v>0</v>
      </c>
      <c r="G10" s="38">
        <f>SUM(G7:G9)</f>
        <v>0</v>
      </c>
      <c r="H10" s="38">
        <f>SUM(H7:H9)</f>
        <v>0</v>
      </c>
      <c r="I10" s="138"/>
      <c r="J10" s="139"/>
      <c r="K10" s="138"/>
      <c r="L10" s="139"/>
      <c r="M10" s="38">
        <f>SUM(M7:M9)</f>
        <v>0</v>
      </c>
      <c r="N10" s="38">
        <f>SUM(N7:N9)</f>
        <v>0</v>
      </c>
      <c r="O10" s="38">
        <f>SUM(O7:O9)</f>
        <v>0</v>
      </c>
    </row>
    <row r="11" spans="1:15" ht="18">
      <c r="A11" s="134" t="s">
        <v>78</v>
      </c>
      <c r="B11" s="135"/>
      <c r="C11" s="4"/>
      <c r="D11" s="4"/>
      <c r="E11" s="136"/>
      <c r="F11" s="137">
        <v>0</v>
      </c>
      <c r="G11" s="137">
        <v>0</v>
      </c>
      <c r="H11" s="137">
        <f>F11+G11</f>
        <v>0</v>
      </c>
      <c r="I11" s="4"/>
      <c r="J11" s="136"/>
      <c r="K11" s="4"/>
      <c r="L11" s="136"/>
      <c r="M11" s="137">
        <v>0</v>
      </c>
      <c r="N11" s="137">
        <v>0</v>
      </c>
      <c r="O11" s="137">
        <f>M11+N11</f>
        <v>0</v>
      </c>
    </row>
    <row r="12" spans="1:15" ht="18">
      <c r="A12" s="134" t="s">
        <v>78</v>
      </c>
      <c r="B12" s="135"/>
      <c r="C12" s="4"/>
      <c r="D12" s="4"/>
      <c r="E12" s="136"/>
      <c r="F12" s="137">
        <v>0</v>
      </c>
      <c r="G12" s="137">
        <v>0</v>
      </c>
      <c r="H12" s="137">
        <f>F12+G12</f>
        <v>0</v>
      </c>
      <c r="I12" s="4"/>
      <c r="J12" s="136"/>
      <c r="K12" s="4"/>
      <c r="L12" s="136"/>
      <c r="M12" s="137">
        <v>0</v>
      </c>
      <c r="N12" s="137">
        <v>0</v>
      </c>
      <c r="O12" s="137">
        <f>M12+N12</f>
        <v>0</v>
      </c>
    </row>
    <row r="13" spans="1:15" ht="18.75" thickBot="1">
      <c r="A13" s="453" t="s">
        <v>79</v>
      </c>
      <c r="B13" s="454"/>
      <c r="C13" s="455"/>
      <c r="D13" s="33"/>
      <c r="E13" s="140"/>
      <c r="F13" s="141">
        <f>SUM(F11:F12)</f>
        <v>0</v>
      </c>
      <c r="G13" s="141">
        <f>SUM(G11:G12)</f>
        <v>0</v>
      </c>
      <c r="H13" s="141">
        <f>SUM(H11:H12)</f>
        <v>0</v>
      </c>
      <c r="I13" s="142"/>
      <c r="J13" s="143"/>
      <c r="K13" s="142"/>
      <c r="L13" s="143"/>
      <c r="M13" s="141">
        <f>SUM(M11:M12)</f>
        <v>0</v>
      </c>
      <c r="N13" s="141">
        <f>SUM(N11:N12)</f>
        <v>0</v>
      </c>
      <c r="O13" s="141">
        <f>SUM(O11:O12)</f>
        <v>0</v>
      </c>
    </row>
    <row r="14" spans="1:15" ht="18.75" thickBot="1">
      <c r="A14" s="456" t="s">
        <v>223</v>
      </c>
      <c r="B14" s="457"/>
      <c r="C14" s="457"/>
      <c r="D14" s="457"/>
      <c r="E14" s="457"/>
      <c r="F14" s="457"/>
      <c r="G14" s="457"/>
      <c r="H14" s="457"/>
      <c r="I14" s="457"/>
      <c r="J14" s="457"/>
      <c r="K14" s="457"/>
      <c r="L14" s="458"/>
      <c r="M14" s="264">
        <f>M10+M13</f>
        <v>0</v>
      </c>
      <c r="N14" s="265">
        <f>N10+N13</f>
        <v>0</v>
      </c>
      <c r="O14" s="266">
        <f>O10+O13</f>
        <v>0</v>
      </c>
    </row>
    <row r="15" spans="1:3" ht="18">
      <c r="A15" s="8"/>
      <c r="B15" s="8"/>
      <c r="C15" s="8"/>
    </row>
    <row r="16" spans="1:3" ht="18">
      <c r="A16" s="8"/>
      <c r="B16" s="8"/>
      <c r="C16" s="8"/>
    </row>
    <row r="17" spans="1:15" ht="18">
      <c r="A17" s="459" t="s">
        <v>384</v>
      </c>
      <c r="B17" s="459"/>
      <c r="C17" s="459"/>
      <c r="D17" s="459"/>
      <c r="E17" s="459"/>
      <c r="F17" s="459"/>
      <c r="G17" s="459"/>
      <c r="H17" s="459"/>
      <c r="I17" s="459"/>
      <c r="J17" s="459"/>
      <c r="K17" s="459"/>
      <c r="L17" s="459"/>
      <c r="M17" s="459"/>
      <c r="N17" s="460"/>
      <c r="O17" s="460"/>
    </row>
    <row r="18" spans="1:14" ht="19.5" customHeight="1">
      <c r="A18" s="109"/>
      <c r="B18" s="109"/>
      <c r="C18" s="109"/>
      <c r="G18" s="192"/>
      <c r="H18" s="109"/>
      <c r="I18" s="192"/>
      <c r="L18" s="109"/>
      <c r="N18" s="192"/>
    </row>
    <row r="19" spans="1:14" ht="19.5" customHeight="1">
      <c r="A19" s="109"/>
      <c r="B19" s="109"/>
      <c r="C19" s="109"/>
      <c r="G19" s="193"/>
      <c r="H19" s="109"/>
      <c r="I19" s="193"/>
      <c r="L19" s="109"/>
      <c r="N19" s="193"/>
    </row>
  </sheetData>
  <sheetProtection/>
  <mergeCells count="12">
    <mergeCell ref="A10:C10"/>
    <mergeCell ref="A13:C13"/>
    <mergeCell ref="A14:L14"/>
    <mergeCell ref="A17:O17"/>
    <mergeCell ref="A3:A6"/>
    <mergeCell ref="B3:B6"/>
    <mergeCell ref="C3:C6"/>
    <mergeCell ref="D3:H5"/>
    <mergeCell ref="I3:L4"/>
    <mergeCell ref="M3:O5"/>
    <mergeCell ref="I5:J5"/>
    <mergeCell ref="K5:L5"/>
  </mergeCells>
  <printOptions/>
  <pageMargins left="0.5118110236220472" right="0.2362204724409449" top="0.3937007874015748" bottom="0.4724409448818898" header="0.5118110236220472" footer="0.2362204724409449"/>
  <pageSetup horizontalDpi="600" verticalDpi="600" orientation="landscape" paperSize="9" scale="54" r:id="rId1"/>
  <headerFooter alignWithMargins="0">
    <oddFooter>&amp;R&amp;"Trebuchet MS,Regular"&amp;12F-PO.DGATPE.11.10</oddFooter>
  </headerFooter>
</worksheet>
</file>

<file path=xl/worksheets/sheet18.xml><?xml version="1.0" encoding="utf-8"?>
<worksheet xmlns="http://schemas.openxmlformats.org/spreadsheetml/2006/main" xmlns:r="http://schemas.openxmlformats.org/officeDocument/2006/relationships">
  <dimension ref="A1:O18"/>
  <sheetViews>
    <sheetView view="pageBreakPreview" zoomScale="60" workbookViewId="0" topLeftCell="A6">
      <selection activeCell="A10" sqref="A10:C10"/>
    </sheetView>
  </sheetViews>
  <sheetFormatPr defaultColWidth="9.140625" defaultRowHeight="12.75"/>
  <cols>
    <col min="1" max="1" width="12.421875" style="5" customWidth="1"/>
    <col min="2" max="3" width="11.57421875" style="5" customWidth="1"/>
    <col min="4" max="5" width="10.28125" style="5" customWidth="1"/>
    <col min="6" max="6" width="15.00390625" style="5" customWidth="1"/>
    <col min="7" max="7" width="12.7109375" style="5" customWidth="1"/>
    <col min="8" max="8" width="10.00390625" style="5" customWidth="1"/>
    <col min="9" max="9" width="9.7109375" style="5" customWidth="1"/>
    <col min="10" max="10" width="8.8515625" style="5" customWidth="1"/>
    <col min="11" max="11" width="11.421875" style="5" customWidth="1"/>
    <col min="12" max="12" width="11.28125" style="5" customWidth="1"/>
    <col min="13" max="16384" width="9.140625" style="5" customWidth="1"/>
  </cols>
  <sheetData>
    <row r="1" ht="18">
      <c r="A1" s="8" t="s">
        <v>247</v>
      </c>
    </row>
    <row r="2" ht="18.75" thickBot="1"/>
    <row r="3" spans="1:15" s="7" customFormat="1" ht="12.75" customHeight="1">
      <c r="A3" s="421" t="s">
        <v>69</v>
      </c>
      <c r="B3" s="421" t="s">
        <v>185</v>
      </c>
      <c r="C3" s="421" t="s">
        <v>70</v>
      </c>
      <c r="D3" s="432" t="s">
        <v>71</v>
      </c>
      <c r="E3" s="463"/>
      <c r="F3" s="463"/>
      <c r="G3" s="463"/>
      <c r="H3" s="433"/>
      <c r="I3" s="432" t="s">
        <v>3</v>
      </c>
      <c r="J3" s="463"/>
      <c r="K3" s="463"/>
      <c r="L3" s="433"/>
      <c r="M3" s="432" t="s">
        <v>385</v>
      </c>
      <c r="N3" s="463"/>
      <c r="O3" s="433"/>
    </row>
    <row r="4" spans="1:15" s="7" customFormat="1" ht="18.75" thickBot="1">
      <c r="A4" s="422"/>
      <c r="B4" s="422"/>
      <c r="C4" s="422"/>
      <c r="D4" s="436"/>
      <c r="E4" s="464"/>
      <c r="F4" s="464"/>
      <c r="G4" s="464"/>
      <c r="H4" s="437"/>
      <c r="I4" s="434"/>
      <c r="J4" s="465"/>
      <c r="K4" s="465"/>
      <c r="L4" s="435"/>
      <c r="M4" s="436"/>
      <c r="N4" s="464"/>
      <c r="O4" s="437"/>
    </row>
    <row r="5" spans="1:15" s="7" customFormat="1" ht="18.75" thickBot="1">
      <c r="A5" s="422"/>
      <c r="B5" s="422"/>
      <c r="C5" s="422"/>
      <c r="D5" s="434"/>
      <c r="E5" s="465"/>
      <c r="F5" s="465"/>
      <c r="G5" s="465"/>
      <c r="H5" s="435"/>
      <c r="I5" s="419" t="s">
        <v>72</v>
      </c>
      <c r="J5" s="420"/>
      <c r="K5" s="419" t="s">
        <v>73</v>
      </c>
      <c r="L5" s="420"/>
      <c r="M5" s="434"/>
      <c r="N5" s="465"/>
      <c r="O5" s="435"/>
    </row>
    <row r="6" spans="1:15" s="7" customFormat="1" ht="111" customHeight="1" thickBot="1">
      <c r="A6" s="423"/>
      <c r="B6" s="423"/>
      <c r="C6" s="423"/>
      <c r="D6" s="24" t="s">
        <v>40</v>
      </c>
      <c r="E6" s="24" t="s">
        <v>74</v>
      </c>
      <c r="F6" s="24" t="s">
        <v>75</v>
      </c>
      <c r="G6" s="24" t="s">
        <v>7</v>
      </c>
      <c r="H6" s="127" t="s">
        <v>0</v>
      </c>
      <c r="I6" s="24" t="s">
        <v>8</v>
      </c>
      <c r="J6" s="24" t="s">
        <v>9</v>
      </c>
      <c r="K6" s="24" t="s">
        <v>8</v>
      </c>
      <c r="L6" s="24" t="s">
        <v>10</v>
      </c>
      <c r="M6" s="24" t="s">
        <v>75</v>
      </c>
      <c r="N6" s="24" t="s">
        <v>7</v>
      </c>
      <c r="O6" s="127" t="s">
        <v>0</v>
      </c>
    </row>
    <row r="7" spans="1:15" ht="18">
      <c r="A7" s="128" t="s">
        <v>76</v>
      </c>
      <c r="B7" s="129"/>
      <c r="C7" s="35"/>
      <c r="D7" s="35"/>
      <c r="E7" s="130"/>
      <c r="F7" s="131">
        <v>0</v>
      </c>
      <c r="G7" s="131">
        <v>0</v>
      </c>
      <c r="H7" s="131">
        <f>F7+G7</f>
        <v>0</v>
      </c>
      <c r="I7" s="132"/>
      <c r="J7" s="133"/>
      <c r="K7" s="35"/>
      <c r="L7" s="133"/>
      <c r="M7" s="262">
        <v>0</v>
      </c>
      <c r="N7" s="262">
        <v>0</v>
      </c>
      <c r="O7" s="131">
        <f>M7+N7</f>
        <v>0</v>
      </c>
    </row>
    <row r="8" spans="1:15" ht="18">
      <c r="A8" s="134" t="s">
        <v>76</v>
      </c>
      <c r="B8" s="135"/>
      <c r="C8" s="4"/>
      <c r="D8" s="4"/>
      <c r="E8" s="136"/>
      <c r="F8" s="137">
        <v>0</v>
      </c>
      <c r="G8" s="137">
        <v>0</v>
      </c>
      <c r="H8" s="137">
        <f>F8+G8</f>
        <v>0</v>
      </c>
      <c r="I8" s="4"/>
      <c r="J8" s="136"/>
      <c r="K8" s="4"/>
      <c r="L8" s="136"/>
      <c r="M8" s="137">
        <v>0</v>
      </c>
      <c r="N8" s="137">
        <v>0</v>
      </c>
      <c r="O8" s="137">
        <f>M8+N8</f>
        <v>0</v>
      </c>
    </row>
    <row r="9" spans="1:15" ht="18">
      <c r="A9" s="134" t="s">
        <v>76</v>
      </c>
      <c r="B9" s="135"/>
      <c r="C9" s="4"/>
      <c r="D9" s="4"/>
      <c r="E9" s="136"/>
      <c r="F9" s="137">
        <v>0</v>
      </c>
      <c r="G9" s="137">
        <v>0</v>
      </c>
      <c r="H9" s="137">
        <f>F9+G9</f>
        <v>0</v>
      </c>
      <c r="I9" s="4"/>
      <c r="J9" s="136"/>
      <c r="K9" s="4"/>
      <c r="L9" s="136"/>
      <c r="M9" s="137">
        <v>0</v>
      </c>
      <c r="N9" s="137">
        <v>0</v>
      </c>
      <c r="O9" s="263">
        <f>M9+N9</f>
        <v>0</v>
      </c>
    </row>
    <row r="10" spans="1:15" ht="18">
      <c r="A10" s="450" t="s">
        <v>77</v>
      </c>
      <c r="B10" s="451"/>
      <c r="C10" s="452"/>
      <c r="D10" s="138"/>
      <c r="E10" s="139"/>
      <c r="F10" s="38">
        <f>SUM(F7:F9)</f>
        <v>0</v>
      </c>
      <c r="G10" s="38">
        <f>SUM(G7:G9)</f>
        <v>0</v>
      </c>
      <c r="H10" s="38">
        <f>SUM(H7:H9)</f>
        <v>0</v>
      </c>
      <c r="I10" s="138"/>
      <c r="J10" s="139"/>
      <c r="K10" s="138"/>
      <c r="L10" s="139"/>
      <c r="M10" s="38">
        <f>SUM(M7:M9)</f>
        <v>0</v>
      </c>
      <c r="N10" s="38">
        <f>SUM(N7:N9)</f>
        <v>0</v>
      </c>
      <c r="O10" s="38">
        <f>SUM(O7:O9)</f>
        <v>0</v>
      </c>
    </row>
    <row r="11" spans="1:15" ht="18">
      <c r="A11" s="134" t="s">
        <v>78</v>
      </c>
      <c r="B11" s="135"/>
      <c r="C11" s="4"/>
      <c r="D11" s="4"/>
      <c r="E11" s="136"/>
      <c r="F11" s="137">
        <v>0</v>
      </c>
      <c r="G11" s="137">
        <v>0</v>
      </c>
      <c r="H11" s="137">
        <f>F11+G11</f>
        <v>0</v>
      </c>
      <c r="I11" s="4"/>
      <c r="J11" s="136"/>
      <c r="K11" s="4"/>
      <c r="L11" s="136"/>
      <c r="M11" s="137">
        <v>0</v>
      </c>
      <c r="N11" s="137">
        <v>0</v>
      </c>
      <c r="O11" s="137">
        <f>M11+N11</f>
        <v>0</v>
      </c>
    </row>
    <row r="12" spans="1:15" ht="18">
      <c r="A12" s="134" t="s">
        <v>78</v>
      </c>
      <c r="B12" s="135"/>
      <c r="C12" s="4"/>
      <c r="D12" s="4"/>
      <c r="E12" s="136"/>
      <c r="F12" s="137">
        <v>0</v>
      </c>
      <c r="G12" s="137">
        <v>0</v>
      </c>
      <c r="H12" s="137">
        <f>F12+G12</f>
        <v>0</v>
      </c>
      <c r="I12" s="4"/>
      <c r="J12" s="136"/>
      <c r="K12" s="4"/>
      <c r="L12" s="136"/>
      <c r="M12" s="137">
        <v>0</v>
      </c>
      <c r="N12" s="137">
        <v>0</v>
      </c>
      <c r="O12" s="137">
        <f>M12+N12</f>
        <v>0</v>
      </c>
    </row>
    <row r="13" spans="1:15" ht="18.75" thickBot="1">
      <c r="A13" s="453" t="s">
        <v>79</v>
      </c>
      <c r="B13" s="454"/>
      <c r="C13" s="455"/>
      <c r="D13" s="33"/>
      <c r="E13" s="140"/>
      <c r="F13" s="141">
        <f>SUM(F11:F12)</f>
        <v>0</v>
      </c>
      <c r="G13" s="141">
        <f>SUM(G11:G12)</f>
        <v>0</v>
      </c>
      <c r="H13" s="141">
        <f>SUM(H11:H12)</f>
        <v>0</v>
      </c>
      <c r="I13" s="142"/>
      <c r="J13" s="143"/>
      <c r="K13" s="142"/>
      <c r="L13" s="143"/>
      <c r="M13" s="141">
        <f>SUM(M11:M12)</f>
        <v>0</v>
      </c>
      <c r="N13" s="141">
        <f>SUM(N11:N12)</f>
        <v>0</v>
      </c>
      <c r="O13" s="141">
        <f>SUM(O11:O12)</f>
        <v>0</v>
      </c>
    </row>
    <row r="14" spans="1:15" ht="18.75" thickBot="1">
      <c r="A14" s="456" t="s">
        <v>223</v>
      </c>
      <c r="B14" s="457"/>
      <c r="C14" s="457"/>
      <c r="D14" s="457"/>
      <c r="E14" s="457"/>
      <c r="F14" s="457"/>
      <c r="G14" s="457"/>
      <c r="H14" s="457"/>
      <c r="I14" s="457"/>
      <c r="J14" s="457"/>
      <c r="K14" s="457"/>
      <c r="L14" s="458"/>
      <c r="M14" s="264">
        <f>M10+M13</f>
        <v>0</v>
      </c>
      <c r="N14" s="265">
        <f>N10+N13</f>
        <v>0</v>
      </c>
      <c r="O14" s="266">
        <f>O10+O13</f>
        <v>0</v>
      </c>
    </row>
    <row r="15" spans="1:3" ht="18">
      <c r="A15" s="8"/>
      <c r="B15" s="8"/>
      <c r="C15" s="8"/>
    </row>
    <row r="16" spans="1:3" ht="18">
      <c r="A16" s="8"/>
      <c r="B16" s="8"/>
      <c r="C16" s="8"/>
    </row>
    <row r="17" spans="1:15" ht="18">
      <c r="A17" s="459" t="s">
        <v>384</v>
      </c>
      <c r="B17" s="459"/>
      <c r="C17" s="459"/>
      <c r="D17" s="459"/>
      <c r="E17" s="459"/>
      <c r="F17" s="459"/>
      <c r="G17" s="459"/>
      <c r="H17" s="459"/>
      <c r="I17" s="459"/>
      <c r="J17" s="459"/>
      <c r="K17" s="459"/>
      <c r="L17" s="459"/>
      <c r="M17" s="459"/>
      <c r="N17" s="460"/>
      <c r="O17" s="460"/>
    </row>
    <row r="18" spans="1:14" ht="19.5" customHeight="1">
      <c r="A18" s="109"/>
      <c r="B18" s="109"/>
      <c r="C18" s="109"/>
      <c r="G18" s="192"/>
      <c r="H18" s="109"/>
      <c r="I18" s="192"/>
      <c r="L18" s="109"/>
      <c r="N18" s="192"/>
    </row>
  </sheetData>
  <sheetProtection/>
  <mergeCells count="12">
    <mergeCell ref="A14:L14"/>
    <mergeCell ref="A17:O17"/>
    <mergeCell ref="A3:A6"/>
    <mergeCell ref="B3:B6"/>
    <mergeCell ref="C3:C6"/>
    <mergeCell ref="D3:H5"/>
    <mergeCell ref="I3:L4"/>
    <mergeCell ref="M3:O5"/>
    <mergeCell ref="I5:J5"/>
    <mergeCell ref="K5:L5"/>
    <mergeCell ref="A10:C10"/>
    <mergeCell ref="A13:C13"/>
  </mergeCells>
  <printOptions/>
  <pageMargins left="0.5118110236220472" right="0.2362204724409449" top="0.3937007874015748" bottom="0.4724409448818898" header="0.5118110236220472" footer="0.2362204724409449"/>
  <pageSetup horizontalDpi="600" verticalDpi="600" orientation="landscape" paperSize="9" scale="86" r:id="rId1"/>
  <headerFooter alignWithMargins="0">
    <oddFooter>&amp;R&amp;"Trebuchet MS,Regular"&amp;12F-PO.DGATPE.11.10</oddFooter>
  </headerFooter>
</worksheet>
</file>

<file path=xl/worksheets/sheet19.xml><?xml version="1.0" encoding="utf-8"?>
<worksheet xmlns="http://schemas.openxmlformats.org/spreadsheetml/2006/main" xmlns:r="http://schemas.openxmlformats.org/officeDocument/2006/relationships">
  <dimension ref="A1:M22"/>
  <sheetViews>
    <sheetView view="pageBreakPreview" zoomScale="90" zoomScaleSheetLayoutView="90" workbookViewId="0" topLeftCell="A1">
      <selection activeCell="J18" sqref="J18"/>
    </sheetView>
  </sheetViews>
  <sheetFormatPr defaultColWidth="9.140625" defaultRowHeight="12.75"/>
  <cols>
    <col min="1" max="1" width="29.140625" style="5" customWidth="1"/>
    <col min="2" max="2" width="12.57421875" style="5" customWidth="1"/>
    <col min="3" max="3" width="10.140625" style="5" customWidth="1"/>
    <col min="4" max="4" width="11.28125" style="5" customWidth="1"/>
    <col min="5" max="5" width="13.7109375" style="5" customWidth="1"/>
    <col min="6" max="7" width="9.140625" style="5" customWidth="1"/>
    <col min="8" max="8" width="11.140625" style="5" customWidth="1"/>
    <col min="9" max="9" width="11.00390625" style="5" customWidth="1"/>
    <col min="10" max="10" width="10.00390625" style="5" bestFit="1" customWidth="1"/>
    <col min="11" max="11" width="12.140625" style="5" customWidth="1"/>
    <col min="12" max="12" width="14.28125" style="5" customWidth="1"/>
    <col min="13" max="13" width="13.140625" style="5" customWidth="1"/>
    <col min="14" max="16384" width="9.140625" style="5" customWidth="1"/>
  </cols>
  <sheetData>
    <row r="1" spans="1:13" ht="18">
      <c r="A1" s="504" t="s">
        <v>148</v>
      </c>
      <c r="B1" s="504"/>
      <c r="C1" s="504"/>
      <c r="D1" s="504"/>
      <c r="E1" s="504"/>
      <c r="F1" s="504"/>
      <c r="G1" s="504"/>
      <c r="H1" s="504"/>
      <c r="I1" s="504"/>
      <c r="J1" s="504"/>
      <c r="K1" s="504"/>
      <c r="L1" s="504"/>
      <c r="M1" s="504"/>
    </row>
    <row r="2" ht="18.75" thickBot="1">
      <c r="B2" s="252"/>
    </row>
    <row r="3" spans="1:13" s="7" customFormat="1" ht="12.75" customHeight="1">
      <c r="A3" s="421" t="s">
        <v>20</v>
      </c>
      <c r="B3" s="432" t="s">
        <v>340</v>
      </c>
      <c r="C3" s="463"/>
      <c r="D3" s="433"/>
      <c r="E3" s="432" t="s">
        <v>341</v>
      </c>
      <c r="F3" s="463"/>
      <c r="G3" s="433"/>
      <c r="H3" s="432" t="s">
        <v>49</v>
      </c>
      <c r="I3" s="463"/>
      <c r="J3" s="433"/>
      <c r="K3" s="432" t="s">
        <v>45</v>
      </c>
      <c r="L3" s="463"/>
      <c r="M3" s="433"/>
    </row>
    <row r="4" spans="1:13" s="7" customFormat="1" ht="60.75" customHeight="1" thickBot="1">
      <c r="A4" s="422"/>
      <c r="B4" s="434"/>
      <c r="C4" s="465"/>
      <c r="D4" s="435"/>
      <c r="E4" s="434"/>
      <c r="F4" s="465"/>
      <c r="G4" s="435"/>
      <c r="H4" s="434"/>
      <c r="I4" s="465"/>
      <c r="J4" s="435"/>
      <c r="K4" s="434" t="s">
        <v>46</v>
      </c>
      <c r="L4" s="465"/>
      <c r="M4" s="435"/>
    </row>
    <row r="5" spans="1:13" s="7" customFormat="1" ht="18">
      <c r="A5" s="422"/>
      <c r="B5" s="421" t="s">
        <v>169</v>
      </c>
      <c r="C5" s="421" t="s">
        <v>81</v>
      </c>
      <c r="D5" s="421" t="s">
        <v>45</v>
      </c>
      <c r="E5" s="421" t="s">
        <v>169</v>
      </c>
      <c r="F5" s="421" t="s">
        <v>81</v>
      </c>
      <c r="G5" s="421" t="s">
        <v>45</v>
      </c>
      <c r="H5" s="421" t="s">
        <v>169</v>
      </c>
      <c r="I5" s="421" t="s">
        <v>81</v>
      </c>
      <c r="J5" s="421" t="s">
        <v>0</v>
      </c>
      <c r="K5" s="421" t="s">
        <v>169</v>
      </c>
      <c r="L5" s="421" t="s">
        <v>81</v>
      </c>
      <c r="M5" s="421" t="s">
        <v>84</v>
      </c>
    </row>
    <row r="6" spans="1:13" s="7" customFormat="1" ht="111" customHeight="1" thickBot="1">
      <c r="A6" s="423"/>
      <c r="B6" s="423"/>
      <c r="C6" s="423"/>
      <c r="D6" s="423"/>
      <c r="E6" s="423"/>
      <c r="F6" s="423"/>
      <c r="G6" s="423"/>
      <c r="H6" s="423"/>
      <c r="I6" s="423"/>
      <c r="J6" s="423"/>
      <c r="K6" s="423"/>
      <c r="L6" s="423"/>
      <c r="M6" s="423"/>
    </row>
    <row r="7" spans="1:13" ht="36.75" thickBot="1">
      <c r="A7" s="253">
        <v>0</v>
      </c>
      <c r="B7" s="254" t="s">
        <v>50</v>
      </c>
      <c r="C7" s="254" t="s">
        <v>47</v>
      </c>
      <c r="D7" s="254" t="s">
        <v>92</v>
      </c>
      <c r="E7" s="254" t="s">
        <v>64</v>
      </c>
      <c r="F7" s="254" t="s">
        <v>48</v>
      </c>
      <c r="G7" s="254" t="s">
        <v>93</v>
      </c>
      <c r="H7" s="254" t="s">
        <v>68</v>
      </c>
      <c r="I7" s="254" t="s">
        <v>52</v>
      </c>
      <c r="J7" s="254" t="s">
        <v>94</v>
      </c>
      <c r="K7" s="254" t="s">
        <v>82</v>
      </c>
      <c r="L7" s="254" t="s">
        <v>83</v>
      </c>
      <c r="M7" s="254" t="s">
        <v>170</v>
      </c>
    </row>
    <row r="8" spans="1:13" ht="18.75" thickBot="1">
      <c r="A8" s="255" t="s">
        <v>233</v>
      </c>
      <c r="B8" s="256">
        <v>0</v>
      </c>
      <c r="C8" s="256">
        <v>0</v>
      </c>
      <c r="D8" s="257">
        <f>B8+C8</f>
        <v>0</v>
      </c>
      <c r="E8" s="256">
        <v>0</v>
      </c>
      <c r="F8" s="256">
        <v>0</v>
      </c>
      <c r="G8" s="257">
        <f aca="true" t="shared" si="0" ref="G8:G21">E8+F8</f>
        <v>0</v>
      </c>
      <c r="H8" s="257">
        <f>'7.1Chelt salariale'!C25</f>
        <v>0</v>
      </c>
      <c r="I8" s="257">
        <v>0</v>
      </c>
      <c r="J8" s="257">
        <f aca="true" t="shared" si="1" ref="J8:J21">H8+I8</f>
        <v>0</v>
      </c>
      <c r="K8" s="258">
        <f aca="true" t="shared" si="2" ref="K8:L21">B8-E8-H8</f>
        <v>0</v>
      </c>
      <c r="L8" s="258">
        <f t="shared" si="2"/>
        <v>0</v>
      </c>
      <c r="M8" s="259">
        <f aca="true" t="shared" si="3" ref="M8:M21">K8+L8</f>
        <v>0</v>
      </c>
    </row>
    <row r="9" spans="1:13" ht="54.75" thickBot="1">
      <c r="A9" s="260" t="s">
        <v>287</v>
      </c>
      <c r="B9" s="256">
        <v>0</v>
      </c>
      <c r="C9" s="256">
        <v>0</v>
      </c>
      <c r="D9" s="257">
        <f>B9+C9</f>
        <v>0</v>
      </c>
      <c r="E9" s="256">
        <v>0</v>
      </c>
      <c r="F9" s="256">
        <v>0</v>
      </c>
      <c r="G9" s="257">
        <f t="shared" si="0"/>
        <v>0</v>
      </c>
      <c r="H9" s="257">
        <f>'7.2a)Cheltuieli manag.proiect'!E124+'7.2b) Cheltuieli manag.proiect'!E124</f>
        <v>0</v>
      </c>
      <c r="I9" s="257">
        <f>'7.2a)Cheltuieli manag.proiect'!F124+'7.2b) Cheltuieli manag.proiect'!F124</f>
        <v>0</v>
      </c>
      <c r="J9" s="257">
        <f t="shared" si="1"/>
        <v>0</v>
      </c>
      <c r="K9" s="258">
        <f t="shared" si="2"/>
        <v>0</v>
      </c>
      <c r="L9" s="258">
        <f t="shared" si="2"/>
        <v>0</v>
      </c>
      <c r="M9" s="259">
        <f t="shared" si="3"/>
        <v>0</v>
      </c>
    </row>
    <row r="10" spans="1:13" ht="18.75" thickBot="1">
      <c r="A10" s="260" t="s">
        <v>256</v>
      </c>
      <c r="B10" s="256">
        <v>0</v>
      </c>
      <c r="C10" s="256">
        <v>0</v>
      </c>
      <c r="D10" s="257">
        <f>B10+C10</f>
        <v>0</v>
      </c>
      <c r="E10" s="256">
        <v>0</v>
      </c>
      <c r="F10" s="256">
        <v>0</v>
      </c>
      <c r="G10" s="257">
        <f t="shared" si="0"/>
        <v>0</v>
      </c>
      <c r="H10" s="257">
        <f>'7.3 Chelt servicii'!M14</f>
        <v>0</v>
      </c>
      <c r="I10" s="257">
        <f>'7.3 Chelt servicii'!N14</f>
        <v>0</v>
      </c>
      <c r="J10" s="257">
        <f t="shared" si="1"/>
        <v>0</v>
      </c>
      <c r="K10" s="258">
        <f t="shared" si="2"/>
        <v>0</v>
      </c>
      <c r="L10" s="258">
        <f t="shared" si="2"/>
        <v>0</v>
      </c>
      <c r="M10" s="259">
        <f t="shared" si="3"/>
        <v>0</v>
      </c>
    </row>
    <row r="11" spans="1:13" ht="18.75" thickBot="1">
      <c r="A11" s="260" t="s">
        <v>260</v>
      </c>
      <c r="B11" s="256">
        <v>0</v>
      </c>
      <c r="C11" s="256">
        <v>0</v>
      </c>
      <c r="D11" s="257">
        <f aca="true" t="shared" si="4" ref="D11:D21">B11+C11</f>
        <v>0</v>
      </c>
      <c r="E11" s="256">
        <v>0</v>
      </c>
      <c r="F11" s="256">
        <v>0</v>
      </c>
      <c r="G11" s="257">
        <f t="shared" si="0"/>
        <v>0</v>
      </c>
      <c r="H11" s="257">
        <f>'7.4 Chelt deplasare'!K15</f>
        <v>0</v>
      </c>
      <c r="I11" s="257">
        <f>'7.4 Chelt deplasare'!L15</f>
        <v>0</v>
      </c>
      <c r="J11" s="257">
        <f t="shared" si="1"/>
        <v>0</v>
      </c>
      <c r="K11" s="258">
        <f t="shared" si="2"/>
        <v>0</v>
      </c>
      <c r="L11" s="258">
        <f t="shared" si="2"/>
        <v>0</v>
      </c>
      <c r="M11" s="259">
        <f t="shared" si="3"/>
        <v>0</v>
      </c>
    </row>
    <row r="12" spans="1:13" ht="36.75" thickBot="1">
      <c r="A12" s="260" t="s">
        <v>240</v>
      </c>
      <c r="B12" s="256">
        <v>0</v>
      </c>
      <c r="C12" s="256">
        <v>0</v>
      </c>
      <c r="D12" s="257">
        <f t="shared" si="4"/>
        <v>0</v>
      </c>
      <c r="E12" s="256">
        <v>0</v>
      </c>
      <c r="F12" s="256">
        <v>0</v>
      </c>
      <c r="G12" s="257">
        <f t="shared" si="0"/>
        <v>0</v>
      </c>
      <c r="H12" s="257">
        <f>'7.5Chelt subventii-burse-premii'!J8</f>
        <v>0</v>
      </c>
      <c r="I12" s="257">
        <v>0</v>
      </c>
      <c r="J12" s="257">
        <f t="shared" si="1"/>
        <v>0</v>
      </c>
      <c r="K12" s="258">
        <f t="shared" si="2"/>
        <v>0</v>
      </c>
      <c r="L12" s="258">
        <f t="shared" si="2"/>
        <v>0</v>
      </c>
      <c r="M12" s="259">
        <f t="shared" si="3"/>
        <v>0</v>
      </c>
    </row>
    <row r="13" spans="1:13" ht="108.75" thickBot="1">
      <c r="A13" s="260" t="s">
        <v>280</v>
      </c>
      <c r="B13" s="256">
        <v>0</v>
      </c>
      <c r="C13" s="256">
        <v>0</v>
      </c>
      <c r="D13" s="257">
        <f t="shared" si="4"/>
        <v>0</v>
      </c>
      <c r="E13" s="256">
        <v>0</v>
      </c>
      <c r="F13" s="256">
        <v>0</v>
      </c>
      <c r="G13" s="257">
        <f t="shared" si="0"/>
        <v>0</v>
      </c>
      <c r="H13" s="257">
        <f>'7.6 Chelt taxe, ab. '!M14</f>
        <v>0</v>
      </c>
      <c r="I13" s="257">
        <f>'7.6 Chelt taxe, ab. '!N14</f>
        <v>0</v>
      </c>
      <c r="J13" s="257">
        <f t="shared" si="1"/>
        <v>0</v>
      </c>
      <c r="K13" s="258">
        <f t="shared" si="2"/>
        <v>0</v>
      </c>
      <c r="L13" s="258">
        <f t="shared" si="2"/>
        <v>0</v>
      </c>
      <c r="M13" s="259">
        <f t="shared" si="3"/>
        <v>0</v>
      </c>
    </row>
    <row r="14" spans="1:13" ht="54.75" thickBot="1">
      <c r="A14" s="260" t="s">
        <v>248</v>
      </c>
      <c r="B14" s="256">
        <v>0</v>
      </c>
      <c r="C14" s="256">
        <v>0</v>
      </c>
      <c r="D14" s="257">
        <f t="shared" si="4"/>
        <v>0</v>
      </c>
      <c r="E14" s="256">
        <v>0</v>
      </c>
      <c r="F14" s="256">
        <v>0</v>
      </c>
      <c r="G14" s="257">
        <f t="shared" si="0"/>
        <v>0</v>
      </c>
      <c r="H14" s="257">
        <f>'7.7 Chelt informare'!M14</f>
        <v>0</v>
      </c>
      <c r="I14" s="257">
        <f>'7.7 Chelt informare'!N14</f>
        <v>0</v>
      </c>
      <c r="J14" s="257">
        <f t="shared" si="1"/>
        <v>0</v>
      </c>
      <c r="K14" s="258">
        <f t="shared" si="2"/>
        <v>0</v>
      </c>
      <c r="L14" s="258">
        <f t="shared" si="2"/>
        <v>0</v>
      </c>
      <c r="M14" s="259">
        <f t="shared" si="3"/>
        <v>0</v>
      </c>
    </row>
    <row r="15" spans="1:13" ht="108.75" thickBot="1">
      <c r="A15" s="260" t="s">
        <v>268</v>
      </c>
      <c r="B15" s="256">
        <v>0</v>
      </c>
      <c r="C15" s="256">
        <v>0</v>
      </c>
      <c r="D15" s="257">
        <f t="shared" si="4"/>
        <v>0</v>
      </c>
      <c r="E15" s="256">
        <v>0</v>
      </c>
      <c r="F15" s="256">
        <v>0</v>
      </c>
      <c r="G15" s="257">
        <f t="shared" si="0"/>
        <v>0</v>
      </c>
      <c r="H15" s="257">
        <f>'7.8 Chelt AF corporale'!M14</f>
        <v>0</v>
      </c>
      <c r="I15" s="257">
        <f>'7.8 Chelt AF corporale'!N14</f>
        <v>0</v>
      </c>
      <c r="J15" s="257">
        <f t="shared" si="1"/>
        <v>0</v>
      </c>
      <c r="K15" s="258">
        <f t="shared" si="2"/>
        <v>0</v>
      </c>
      <c r="L15" s="258">
        <f t="shared" si="2"/>
        <v>0</v>
      </c>
      <c r="M15" s="259">
        <f t="shared" si="3"/>
        <v>0</v>
      </c>
    </row>
    <row r="16" spans="1:13" ht="54.75" thickBot="1">
      <c r="A16" s="260" t="s">
        <v>242</v>
      </c>
      <c r="B16" s="256">
        <v>0</v>
      </c>
      <c r="C16" s="256">
        <v>0</v>
      </c>
      <c r="D16" s="257">
        <f t="shared" si="4"/>
        <v>0</v>
      </c>
      <c r="E16" s="256">
        <v>0</v>
      </c>
      <c r="F16" s="256">
        <v>0</v>
      </c>
      <c r="G16" s="257">
        <f t="shared" si="0"/>
        <v>0</v>
      </c>
      <c r="H16" s="257">
        <f>'7.9 Chelt AF necorporale'!M16</f>
        <v>0</v>
      </c>
      <c r="I16" s="257">
        <f>'7.9 Chelt AF necorporale'!N16</f>
        <v>0</v>
      </c>
      <c r="J16" s="257">
        <f t="shared" si="1"/>
        <v>0</v>
      </c>
      <c r="K16" s="258">
        <f t="shared" si="2"/>
        <v>0</v>
      </c>
      <c r="L16" s="258">
        <f t="shared" si="2"/>
        <v>0</v>
      </c>
      <c r="M16" s="259">
        <f t="shared" si="3"/>
        <v>0</v>
      </c>
    </row>
    <row r="17" spans="1:13" ht="18.75" thickBot="1">
      <c r="A17" s="260" t="s">
        <v>249</v>
      </c>
      <c r="B17" s="256">
        <v>0</v>
      </c>
      <c r="C17" s="256">
        <v>0</v>
      </c>
      <c r="D17" s="257">
        <f t="shared" si="4"/>
        <v>0</v>
      </c>
      <c r="E17" s="256">
        <v>0</v>
      </c>
      <c r="F17" s="256">
        <v>0</v>
      </c>
      <c r="G17" s="257">
        <f t="shared" si="0"/>
        <v>0</v>
      </c>
      <c r="H17" s="257">
        <f>'7.10 Chelt de leasing'!M15</f>
        <v>0</v>
      </c>
      <c r="I17" s="257">
        <f>'7.10 Chelt de leasing'!N15</f>
        <v>0</v>
      </c>
      <c r="J17" s="257">
        <f t="shared" si="1"/>
        <v>0</v>
      </c>
      <c r="K17" s="258">
        <f t="shared" si="2"/>
        <v>0</v>
      </c>
      <c r="L17" s="258">
        <f t="shared" si="2"/>
        <v>0</v>
      </c>
      <c r="M17" s="259">
        <f t="shared" si="3"/>
        <v>0</v>
      </c>
    </row>
    <row r="18" spans="1:13" ht="36.75" thickBot="1">
      <c r="A18" s="260" t="s">
        <v>250</v>
      </c>
      <c r="B18" s="256">
        <v>0</v>
      </c>
      <c r="C18" s="256">
        <v>0</v>
      </c>
      <c r="D18" s="257">
        <f t="shared" si="4"/>
        <v>0</v>
      </c>
      <c r="E18" s="256">
        <v>0</v>
      </c>
      <c r="F18" s="256">
        <v>0</v>
      </c>
      <c r="G18" s="257">
        <f t="shared" si="0"/>
        <v>0</v>
      </c>
      <c r="H18" s="257">
        <f>'7.11 Chelt generale admin'!E76</f>
        <v>0</v>
      </c>
      <c r="I18" s="257">
        <f>'7.11 Chelt generale admin'!F76</f>
        <v>0</v>
      </c>
      <c r="J18" s="257">
        <f t="shared" si="1"/>
        <v>0</v>
      </c>
      <c r="K18" s="258">
        <f t="shared" si="2"/>
        <v>0</v>
      </c>
      <c r="L18" s="258">
        <f t="shared" si="2"/>
        <v>0</v>
      </c>
      <c r="M18" s="259">
        <f t="shared" si="3"/>
        <v>0</v>
      </c>
    </row>
    <row r="19" spans="1:13" ht="90.75" thickBot="1">
      <c r="A19" s="260" t="s">
        <v>261</v>
      </c>
      <c r="B19" s="256">
        <v>0</v>
      </c>
      <c r="C19" s="256">
        <v>0</v>
      </c>
      <c r="D19" s="257">
        <f t="shared" si="4"/>
        <v>0</v>
      </c>
      <c r="E19" s="256">
        <v>0</v>
      </c>
      <c r="F19" s="256">
        <v>0</v>
      </c>
      <c r="G19" s="257">
        <f t="shared" si="0"/>
        <v>0</v>
      </c>
      <c r="H19" s="257">
        <f>'7.12 Chelt cu inchirirea'!M14</f>
        <v>0</v>
      </c>
      <c r="I19" s="257">
        <f>'7.12 Chelt cu inchirirea'!N14</f>
        <v>0</v>
      </c>
      <c r="J19" s="257">
        <f t="shared" si="1"/>
        <v>0</v>
      </c>
      <c r="K19" s="258">
        <f t="shared" si="2"/>
        <v>0</v>
      </c>
      <c r="L19" s="258">
        <f t="shared" si="2"/>
        <v>0</v>
      </c>
      <c r="M19" s="259">
        <f t="shared" si="3"/>
        <v>0</v>
      </c>
    </row>
    <row r="20" spans="1:13" ht="36.75" thickBot="1">
      <c r="A20" s="260" t="s">
        <v>246</v>
      </c>
      <c r="B20" s="256">
        <v>0</v>
      </c>
      <c r="C20" s="256">
        <v>0</v>
      </c>
      <c r="D20" s="257">
        <f t="shared" si="4"/>
        <v>0</v>
      </c>
      <c r="E20" s="256">
        <v>0</v>
      </c>
      <c r="F20" s="256">
        <v>0</v>
      </c>
      <c r="G20" s="257">
        <f t="shared" si="0"/>
        <v>0</v>
      </c>
      <c r="H20" s="257">
        <f>'7.13 Chelt amortizare'!M14</f>
        <v>0</v>
      </c>
      <c r="I20" s="257">
        <f>'7.13 Chelt amortizare'!N14</f>
        <v>0</v>
      </c>
      <c r="J20" s="257">
        <f t="shared" si="1"/>
        <v>0</v>
      </c>
      <c r="K20" s="258">
        <f t="shared" si="2"/>
        <v>0</v>
      </c>
      <c r="L20" s="258">
        <f t="shared" si="2"/>
        <v>0</v>
      </c>
      <c r="M20" s="259">
        <f t="shared" si="3"/>
        <v>0</v>
      </c>
    </row>
    <row r="21" spans="1:13" ht="54.75" thickBot="1">
      <c r="A21" s="260" t="s">
        <v>247</v>
      </c>
      <c r="B21" s="256">
        <v>0</v>
      </c>
      <c r="C21" s="256">
        <v>0</v>
      </c>
      <c r="D21" s="257">
        <f t="shared" si="4"/>
        <v>0</v>
      </c>
      <c r="E21" s="256">
        <v>0</v>
      </c>
      <c r="F21" s="256">
        <v>0</v>
      </c>
      <c r="G21" s="257">
        <f t="shared" si="0"/>
        <v>0</v>
      </c>
      <c r="H21" s="257">
        <f>'7.14 Chelt achiz.mijl transport'!M14</f>
        <v>0</v>
      </c>
      <c r="I21" s="257">
        <f>'7.14 Chelt achiz.mijl transport'!N14</f>
        <v>0</v>
      </c>
      <c r="J21" s="257">
        <f t="shared" si="1"/>
        <v>0</v>
      </c>
      <c r="K21" s="258">
        <f t="shared" si="2"/>
        <v>0</v>
      </c>
      <c r="L21" s="258">
        <f t="shared" si="2"/>
        <v>0</v>
      </c>
      <c r="M21" s="259">
        <f t="shared" si="3"/>
        <v>0</v>
      </c>
    </row>
    <row r="22" spans="1:13" ht="18.75" thickBot="1">
      <c r="A22" s="261" t="s">
        <v>0</v>
      </c>
      <c r="B22" s="257">
        <f aca="true" t="shared" si="5" ref="B22:M22">SUM(B8:B21)</f>
        <v>0</v>
      </c>
      <c r="C22" s="257">
        <f t="shared" si="5"/>
        <v>0</v>
      </c>
      <c r="D22" s="257">
        <f t="shared" si="5"/>
        <v>0</v>
      </c>
      <c r="E22" s="257">
        <f t="shared" si="5"/>
        <v>0</v>
      </c>
      <c r="F22" s="257">
        <f t="shared" si="5"/>
        <v>0</v>
      </c>
      <c r="G22" s="257">
        <f t="shared" si="5"/>
        <v>0</v>
      </c>
      <c r="H22" s="257">
        <f t="shared" si="5"/>
        <v>0</v>
      </c>
      <c r="I22" s="257">
        <f t="shared" si="5"/>
        <v>0</v>
      </c>
      <c r="J22" s="257">
        <f t="shared" si="5"/>
        <v>0</v>
      </c>
      <c r="K22" s="257">
        <f t="shared" si="5"/>
        <v>0</v>
      </c>
      <c r="L22" s="257">
        <f t="shared" si="5"/>
        <v>0</v>
      </c>
      <c r="M22" s="257">
        <f t="shared" si="5"/>
        <v>0</v>
      </c>
    </row>
  </sheetData>
  <sheetProtection/>
  <mergeCells count="19">
    <mergeCell ref="C5:C6"/>
    <mergeCell ref="F5:F6"/>
    <mergeCell ref="A1:M1"/>
    <mergeCell ref="A3:A6"/>
    <mergeCell ref="B3:D4"/>
    <mergeCell ref="E3:G4"/>
    <mergeCell ref="H3:J4"/>
    <mergeCell ref="K3:M3"/>
    <mergeCell ref="B5:B6"/>
    <mergeCell ref="D5:D6"/>
    <mergeCell ref="K4:M4"/>
    <mergeCell ref="E5:E6"/>
    <mergeCell ref="M5:M6"/>
    <mergeCell ref="G5:G6"/>
    <mergeCell ref="H5:H6"/>
    <mergeCell ref="I5:I6"/>
    <mergeCell ref="J5:J6"/>
    <mergeCell ref="K5:K6"/>
    <mergeCell ref="L5:L6"/>
  </mergeCells>
  <printOptions/>
  <pageMargins left="0.5118110236220472" right="0.2362204724409449" top="0.3937007874015748" bottom="0.4724409448818898" header="0.5118110236220472" footer="0.2362204724409449"/>
  <pageSetup horizontalDpi="600" verticalDpi="600" orientation="landscape" paperSize="9" scale="53" r:id="rId1"/>
  <headerFooter alignWithMargins="0">
    <oddFooter>&amp;R&amp;"Trebuchet MS,Regular"&amp;12F-PO.DGATPE.11.10</oddFooter>
  </headerFooter>
</worksheet>
</file>

<file path=xl/worksheets/sheet2.xml><?xml version="1.0" encoding="utf-8"?>
<worksheet xmlns="http://schemas.openxmlformats.org/spreadsheetml/2006/main" xmlns:r="http://schemas.openxmlformats.org/officeDocument/2006/relationships">
  <dimension ref="A2:E27"/>
  <sheetViews>
    <sheetView view="pageBreakPreview" zoomScale="60" workbookViewId="0" topLeftCell="A1">
      <selection activeCell="E33" sqref="E33"/>
    </sheetView>
  </sheetViews>
  <sheetFormatPr defaultColWidth="9.140625" defaultRowHeight="12.75"/>
  <cols>
    <col min="1" max="1" width="16.57421875" style="5" customWidth="1"/>
    <col min="2" max="2" width="14.28125" style="5" customWidth="1"/>
    <col min="3" max="3" width="11.8515625" style="5" customWidth="1"/>
    <col min="4" max="4" width="18.57421875" style="5" customWidth="1"/>
    <col min="5" max="5" width="11.421875" style="5" customWidth="1"/>
    <col min="6" max="16384" width="9.140625" style="5" customWidth="1"/>
  </cols>
  <sheetData>
    <row r="2" spans="1:5" ht="38.25" customHeight="1">
      <c r="A2" s="431" t="s">
        <v>149</v>
      </c>
      <c r="B2" s="431"/>
      <c r="C2" s="431"/>
      <c r="D2" s="431"/>
      <c r="E2" s="431"/>
    </row>
    <row r="3" spans="1:5" ht="24" customHeight="1">
      <c r="A3" s="17"/>
      <c r="B3" s="17"/>
      <c r="C3" s="17"/>
      <c r="D3" s="17"/>
      <c r="E3" s="17"/>
    </row>
    <row r="4" ht="18.75" thickBot="1">
      <c r="A4" s="8" t="s">
        <v>233</v>
      </c>
    </row>
    <row r="5" spans="1:5" s="7" customFormat="1" ht="12.75" customHeight="1">
      <c r="A5" s="421" t="s">
        <v>62</v>
      </c>
      <c r="B5" s="432" t="s">
        <v>2</v>
      </c>
      <c r="C5" s="433"/>
      <c r="D5" s="432" t="s">
        <v>3</v>
      </c>
      <c r="E5" s="433"/>
    </row>
    <row r="6" spans="1:5" s="7" customFormat="1" ht="111" customHeight="1" thickBot="1">
      <c r="A6" s="422"/>
      <c r="B6" s="436"/>
      <c r="C6" s="437"/>
      <c r="D6" s="434"/>
      <c r="E6" s="435"/>
    </row>
    <row r="7" spans="1:5" s="7" customFormat="1" ht="37.5" customHeight="1" thickBot="1">
      <c r="A7" s="423"/>
      <c r="B7" s="434"/>
      <c r="C7" s="435"/>
      <c r="D7" s="419" t="s">
        <v>65</v>
      </c>
      <c r="E7" s="420"/>
    </row>
    <row r="8" spans="1:5" s="7" customFormat="1" ht="54.75" thickBot="1">
      <c r="A8" s="27"/>
      <c r="B8" s="28" t="s">
        <v>6</v>
      </c>
      <c r="C8" s="28" t="s">
        <v>123</v>
      </c>
      <c r="D8" s="27" t="s">
        <v>8</v>
      </c>
      <c r="E8" s="28" t="s">
        <v>10</v>
      </c>
    </row>
    <row r="9" spans="1:5" ht="18">
      <c r="A9" s="429" t="s">
        <v>266</v>
      </c>
      <c r="B9" s="427" t="s">
        <v>344</v>
      </c>
      <c r="C9" s="414">
        <f>'Calcul salarii luna X '!I15</f>
        <v>0</v>
      </c>
      <c r="D9" s="29" t="s">
        <v>18</v>
      </c>
      <c r="E9" s="30"/>
    </row>
    <row r="10" spans="1:5" ht="18">
      <c r="A10" s="430"/>
      <c r="B10" s="426"/>
      <c r="C10" s="415"/>
      <c r="D10" s="29" t="s">
        <v>18</v>
      </c>
      <c r="E10" s="31"/>
    </row>
    <row r="11" spans="1:5" ht="18">
      <c r="A11" s="430"/>
      <c r="B11" s="426"/>
      <c r="C11" s="415"/>
      <c r="D11" s="29" t="s">
        <v>18</v>
      </c>
      <c r="E11" s="31"/>
    </row>
    <row r="12" spans="1:5" ht="18">
      <c r="A12" s="430"/>
      <c r="B12" s="428"/>
      <c r="C12" s="416"/>
      <c r="D12" s="29" t="s">
        <v>18</v>
      </c>
      <c r="E12" s="31"/>
    </row>
    <row r="13" spans="1:5" ht="18">
      <c r="A13" s="430"/>
      <c r="B13" s="425" t="s">
        <v>347</v>
      </c>
      <c r="C13" s="417">
        <f>'Calcul salarii luna X '!D28</f>
        <v>0</v>
      </c>
      <c r="D13" s="29" t="s">
        <v>18</v>
      </c>
      <c r="E13" s="32"/>
    </row>
    <row r="14" spans="1:5" ht="18">
      <c r="A14" s="430"/>
      <c r="B14" s="426"/>
      <c r="C14" s="418"/>
      <c r="D14" s="29" t="s">
        <v>18</v>
      </c>
      <c r="E14" s="32"/>
    </row>
    <row r="15" spans="1:5" ht="18">
      <c r="A15" s="430"/>
      <c r="B15" s="426"/>
      <c r="C15" s="418"/>
      <c r="D15" s="29" t="s">
        <v>18</v>
      </c>
      <c r="E15" s="32"/>
    </row>
    <row r="16" spans="1:5" ht="18.75" thickBot="1">
      <c r="A16" s="430"/>
      <c r="B16" s="426"/>
      <c r="C16" s="418"/>
      <c r="D16" s="33" t="s">
        <v>18</v>
      </c>
      <c r="E16" s="34"/>
    </row>
    <row r="17" spans="1:5" ht="13.5" customHeight="1">
      <c r="A17" s="429" t="s">
        <v>265</v>
      </c>
      <c r="B17" s="427" t="s">
        <v>345</v>
      </c>
      <c r="C17" s="414">
        <f>'Calcul salarii luna Y'!K15</f>
        <v>0</v>
      </c>
      <c r="D17" s="35" t="s">
        <v>18</v>
      </c>
      <c r="E17" s="30"/>
    </row>
    <row r="18" spans="1:5" ht="18">
      <c r="A18" s="430"/>
      <c r="B18" s="426"/>
      <c r="C18" s="415"/>
      <c r="D18" s="29" t="s">
        <v>18</v>
      </c>
      <c r="E18" s="31"/>
    </row>
    <row r="19" spans="1:5" ht="18">
      <c r="A19" s="430"/>
      <c r="B19" s="426"/>
      <c r="C19" s="415"/>
      <c r="D19" s="29" t="s">
        <v>18</v>
      </c>
      <c r="E19" s="31"/>
    </row>
    <row r="20" spans="1:5" ht="18">
      <c r="A20" s="430"/>
      <c r="B20" s="428"/>
      <c r="C20" s="416"/>
      <c r="D20" s="29" t="s">
        <v>18</v>
      </c>
      <c r="E20" s="31"/>
    </row>
    <row r="21" spans="1:5" ht="18">
      <c r="A21" s="430"/>
      <c r="B21" s="425" t="s">
        <v>347</v>
      </c>
      <c r="C21" s="417">
        <f>'Calcul salarii luna Y'!D28</f>
        <v>0</v>
      </c>
      <c r="D21" s="29" t="s">
        <v>18</v>
      </c>
      <c r="E21" s="32"/>
    </row>
    <row r="22" spans="1:5" ht="18">
      <c r="A22" s="430"/>
      <c r="B22" s="426"/>
      <c r="C22" s="418"/>
      <c r="D22" s="29" t="s">
        <v>18</v>
      </c>
      <c r="E22" s="32"/>
    </row>
    <row r="23" spans="1:5" ht="18">
      <c r="A23" s="430"/>
      <c r="B23" s="426"/>
      <c r="C23" s="418"/>
      <c r="D23" s="29" t="s">
        <v>18</v>
      </c>
      <c r="E23" s="32"/>
    </row>
    <row r="24" spans="1:5" ht="18.75" thickBot="1">
      <c r="A24" s="430"/>
      <c r="B24" s="426"/>
      <c r="C24" s="424"/>
      <c r="D24" s="36" t="s">
        <v>18</v>
      </c>
      <c r="E24" s="37"/>
    </row>
    <row r="25" spans="1:5" ht="50.25" customHeight="1">
      <c r="A25" s="402" t="s">
        <v>264</v>
      </c>
      <c r="B25" s="404"/>
      <c r="C25" s="38">
        <f>SUM(C9:C24)</f>
        <v>0</v>
      </c>
      <c r="D25" s="39"/>
      <c r="E25" s="39"/>
    </row>
    <row r="27" spans="1:5" ht="18">
      <c r="A27" s="17"/>
      <c r="B27" s="17"/>
      <c r="C27" s="17"/>
      <c r="D27" s="17"/>
      <c r="E27" s="17"/>
    </row>
  </sheetData>
  <sheetProtection/>
  <mergeCells count="16">
    <mergeCell ref="A2:E2"/>
    <mergeCell ref="D5:E6"/>
    <mergeCell ref="B9:B12"/>
    <mergeCell ref="B13:B16"/>
    <mergeCell ref="A9:A16"/>
    <mergeCell ref="B5:C7"/>
    <mergeCell ref="A25:B25"/>
    <mergeCell ref="C17:C20"/>
    <mergeCell ref="C13:C16"/>
    <mergeCell ref="D7:E7"/>
    <mergeCell ref="A5:A7"/>
    <mergeCell ref="C21:C24"/>
    <mergeCell ref="B21:B24"/>
    <mergeCell ref="C9:C12"/>
    <mergeCell ref="B17:B20"/>
    <mergeCell ref="A17:A24"/>
  </mergeCells>
  <printOptions/>
  <pageMargins left="0.5118110236220472" right="0.2362204724409449" top="0.3937007874015748" bottom="0.4724409448818898" header="0.5118110236220472" footer="0.2362204724409449"/>
  <pageSetup horizontalDpi="600" verticalDpi="600" orientation="portrait" paperSize="9" scale="86" r:id="rId1"/>
  <headerFooter alignWithMargins="0">
    <oddFooter>&amp;R&amp;"Trebuchet MS,Regular"&amp;12F-PO.DGATPE.11.10</oddFooter>
  </headerFooter>
</worksheet>
</file>

<file path=xl/worksheets/sheet20.xml><?xml version="1.0" encoding="utf-8"?>
<worksheet xmlns="http://schemas.openxmlformats.org/spreadsheetml/2006/main" xmlns:r="http://schemas.openxmlformats.org/officeDocument/2006/relationships">
  <dimension ref="A1:IV32"/>
  <sheetViews>
    <sheetView view="pageBreakPreview" zoomScale="60" zoomScaleNormal="85" workbookViewId="0" topLeftCell="A1">
      <selection activeCell="C6" sqref="C6"/>
    </sheetView>
  </sheetViews>
  <sheetFormatPr defaultColWidth="9.140625" defaultRowHeight="12.75"/>
  <cols>
    <col min="1" max="1" width="6.8515625" style="5" customWidth="1"/>
    <col min="2" max="2" width="79.8515625" style="5" customWidth="1"/>
    <col min="3" max="5" width="17.7109375" style="5" customWidth="1"/>
    <col min="6" max="6" width="14.8515625" style="5" customWidth="1"/>
    <col min="7" max="7" width="15.140625" style="5" customWidth="1"/>
    <col min="8" max="8" width="9.140625" style="5" customWidth="1"/>
    <col min="9" max="9" width="18.421875" style="5" bestFit="1" customWidth="1"/>
    <col min="10" max="16384" width="9.140625" style="5" customWidth="1"/>
  </cols>
  <sheetData>
    <row r="1" spans="1:6" ht="18">
      <c r="A1" s="229" t="s">
        <v>338</v>
      </c>
      <c r="B1" s="124"/>
      <c r="C1" s="124"/>
      <c r="D1" s="124"/>
      <c r="E1" s="124"/>
      <c r="F1" s="124"/>
    </row>
    <row r="2" spans="1:6" ht="18">
      <c r="A2" s="229"/>
      <c r="B2" s="124"/>
      <c r="C2" s="124"/>
      <c r="D2" s="124"/>
      <c r="E2" s="124"/>
      <c r="F2" s="124"/>
    </row>
    <row r="3" spans="1:16" ht="18.75" thickBot="1">
      <c r="A3" s="229"/>
      <c r="B3" s="230" t="s">
        <v>251</v>
      </c>
      <c r="C3" s="124"/>
      <c r="D3" s="124"/>
      <c r="E3" s="124"/>
      <c r="F3" s="124"/>
      <c r="I3" s="231" t="s">
        <v>252</v>
      </c>
      <c r="J3" s="232">
        <v>0</v>
      </c>
      <c r="K3" s="232">
        <v>1</v>
      </c>
      <c r="L3" s="232">
        <v>1</v>
      </c>
      <c r="M3" s="232">
        <v>0</v>
      </c>
      <c r="N3" s="232">
        <v>0</v>
      </c>
      <c r="P3" s="233"/>
    </row>
    <row r="4" spans="1:16" ht="18.75" thickBot="1">
      <c r="A4" s="229"/>
      <c r="B4" s="234" t="s">
        <v>252</v>
      </c>
      <c r="C4" s="232">
        <f>VLOOKUP(B4,I3:N5,2,FALSE)</f>
        <v>0</v>
      </c>
      <c r="D4" s="232">
        <f>VLOOKUP(B4,I3:N5,3,FALSE)</f>
        <v>1</v>
      </c>
      <c r="E4" s="232">
        <f>VLOOKUP(B4,I3:N5,4,FALSE)</f>
        <v>1</v>
      </c>
      <c r="F4" s="232">
        <f>VLOOKUP(B4,I3:N5,5,FALSE)</f>
        <v>0</v>
      </c>
      <c r="G4" s="232">
        <f>VLOOKUP(B4,I3:N5,6,FALSE)</f>
        <v>0</v>
      </c>
      <c r="H4" s="231"/>
      <c r="I4" s="231" t="s">
        <v>254</v>
      </c>
      <c r="J4" s="232">
        <v>0</v>
      </c>
      <c r="K4" s="232">
        <v>0</v>
      </c>
      <c r="L4" s="232">
        <v>0</v>
      </c>
      <c r="M4" s="232">
        <v>1</v>
      </c>
      <c r="N4" s="232">
        <v>1</v>
      </c>
      <c r="P4" s="233"/>
    </row>
    <row r="5" spans="3:16" ht="18">
      <c r="C5" s="231"/>
      <c r="D5" s="231"/>
      <c r="E5" s="231"/>
      <c r="F5" s="231"/>
      <c r="G5" s="231"/>
      <c r="H5" s="231"/>
      <c r="I5" s="231" t="s">
        <v>253</v>
      </c>
      <c r="J5" s="232">
        <v>0.02</v>
      </c>
      <c r="K5" s="232">
        <v>0</v>
      </c>
      <c r="L5" s="232">
        <v>0</v>
      </c>
      <c r="M5" s="232">
        <v>1</v>
      </c>
      <c r="N5" s="232">
        <v>1</v>
      </c>
      <c r="P5" s="233"/>
    </row>
    <row r="6" spans="1:256" ht="111" customHeight="1">
      <c r="A6" s="235" t="s">
        <v>15</v>
      </c>
      <c r="B6" s="235" t="s">
        <v>224</v>
      </c>
      <c r="C6" s="235" t="s">
        <v>45</v>
      </c>
      <c r="D6" s="90"/>
      <c r="E6" s="90"/>
      <c r="F6" s="236"/>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90"/>
      <c r="CD6" s="90"/>
      <c r="CE6" s="90"/>
      <c r="CF6" s="90"/>
      <c r="CG6" s="90"/>
      <c r="CH6" s="90"/>
      <c r="CI6" s="90"/>
      <c r="CJ6" s="90"/>
      <c r="CK6" s="90"/>
      <c r="CL6" s="90"/>
      <c r="CM6" s="90"/>
      <c r="CN6" s="90"/>
      <c r="CO6" s="90"/>
      <c r="CP6" s="90"/>
      <c r="CQ6" s="90"/>
      <c r="CR6" s="90"/>
      <c r="CS6" s="90"/>
      <c r="CT6" s="90"/>
      <c r="CU6" s="90"/>
      <c r="CV6" s="90"/>
      <c r="CW6" s="90"/>
      <c r="CX6" s="90"/>
      <c r="CY6" s="90"/>
      <c r="CZ6" s="90"/>
      <c r="DA6" s="90"/>
      <c r="DB6" s="90"/>
      <c r="DC6" s="90"/>
      <c r="DD6" s="90"/>
      <c r="DE6" s="90"/>
      <c r="DF6" s="90"/>
      <c r="DG6" s="90"/>
      <c r="DH6" s="90"/>
      <c r="DI6" s="90"/>
      <c r="DJ6" s="90"/>
      <c r="DK6" s="90"/>
      <c r="DL6" s="90"/>
      <c r="DM6" s="90"/>
      <c r="DN6" s="90"/>
      <c r="DO6" s="90"/>
      <c r="DP6" s="90"/>
      <c r="DQ6" s="90"/>
      <c r="DR6" s="90"/>
      <c r="DS6" s="90"/>
      <c r="DT6" s="90"/>
      <c r="DU6" s="90"/>
      <c r="DV6" s="90"/>
      <c r="DW6" s="90"/>
      <c r="DX6" s="90"/>
      <c r="DY6" s="90"/>
      <c r="DZ6" s="90"/>
      <c r="EA6" s="90"/>
      <c r="EB6" s="90"/>
      <c r="EC6" s="90"/>
      <c r="ED6" s="90"/>
      <c r="EE6" s="90"/>
      <c r="EF6" s="90"/>
      <c r="EG6" s="90"/>
      <c r="EH6" s="90"/>
      <c r="EI6" s="90"/>
      <c r="EJ6" s="90"/>
      <c r="EK6" s="90"/>
      <c r="EL6" s="90"/>
      <c r="EM6" s="90"/>
      <c r="EN6" s="90"/>
      <c r="EO6" s="90"/>
      <c r="EP6" s="90"/>
      <c r="EQ6" s="90"/>
      <c r="ER6" s="90"/>
      <c r="ES6" s="90"/>
      <c r="ET6" s="90"/>
      <c r="EU6" s="90"/>
      <c r="EV6" s="90"/>
      <c r="EW6" s="90"/>
      <c r="EX6" s="90"/>
      <c r="EY6" s="90"/>
      <c r="EZ6" s="90"/>
      <c r="FA6" s="90"/>
      <c r="FB6" s="90"/>
      <c r="FC6" s="90"/>
      <c r="FD6" s="90"/>
      <c r="FE6" s="90"/>
      <c r="FF6" s="90"/>
      <c r="FG6" s="90"/>
      <c r="FH6" s="90"/>
      <c r="FI6" s="90"/>
      <c r="FJ6" s="90"/>
      <c r="FK6" s="90"/>
      <c r="FL6" s="90"/>
      <c r="FM6" s="90"/>
      <c r="FN6" s="90"/>
      <c r="FO6" s="90"/>
      <c r="FP6" s="90"/>
      <c r="FQ6" s="90"/>
      <c r="FR6" s="90"/>
      <c r="FS6" s="90"/>
      <c r="FT6" s="90"/>
      <c r="FU6" s="90"/>
      <c r="FV6" s="90"/>
      <c r="FW6" s="90"/>
      <c r="FX6" s="90"/>
      <c r="FY6" s="90"/>
      <c r="FZ6" s="90"/>
      <c r="GA6" s="90"/>
      <c r="GB6" s="90"/>
      <c r="GC6" s="90"/>
      <c r="GD6" s="90"/>
      <c r="GE6" s="90"/>
      <c r="GF6" s="90"/>
      <c r="GG6" s="90"/>
      <c r="GH6" s="90"/>
      <c r="GI6" s="90"/>
      <c r="GJ6" s="90"/>
      <c r="GK6" s="90"/>
      <c r="GL6" s="90"/>
      <c r="GM6" s="90"/>
      <c r="GN6" s="90"/>
      <c r="GO6" s="90"/>
      <c r="GP6" s="90"/>
      <c r="GQ6" s="90"/>
      <c r="GR6" s="90"/>
      <c r="GS6" s="90"/>
      <c r="GT6" s="90"/>
      <c r="GU6" s="90"/>
      <c r="GV6" s="90"/>
      <c r="GW6" s="90"/>
      <c r="GX6" s="90"/>
      <c r="GY6" s="90"/>
      <c r="GZ6" s="90"/>
      <c r="HA6" s="90"/>
      <c r="HB6" s="90"/>
      <c r="HC6" s="90"/>
      <c r="HD6" s="90"/>
      <c r="HE6" s="90"/>
      <c r="HF6" s="90"/>
      <c r="HG6" s="90"/>
      <c r="HH6" s="90"/>
      <c r="HI6" s="90"/>
      <c r="HJ6" s="90"/>
      <c r="HK6" s="90"/>
      <c r="HL6" s="90"/>
      <c r="HM6" s="90"/>
      <c r="HN6" s="90"/>
      <c r="HO6" s="90"/>
      <c r="HP6" s="90"/>
      <c r="HQ6" s="90"/>
      <c r="HR6" s="90"/>
      <c r="HS6" s="90"/>
      <c r="HT6" s="90"/>
      <c r="HU6" s="90"/>
      <c r="HV6" s="90"/>
      <c r="HW6" s="90"/>
      <c r="HX6" s="90"/>
      <c r="HY6" s="90"/>
      <c r="HZ6" s="90"/>
      <c r="IA6" s="90"/>
      <c r="IB6" s="90"/>
      <c r="IC6" s="90"/>
      <c r="ID6" s="90"/>
      <c r="IE6" s="90"/>
      <c r="IF6" s="90"/>
      <c r="IG6" s="90"/>
      <c r="IH6" s="90"/>
      <c r="II6" s="90"/>
      <c r="IJ6" s="90"/>
      <c r="IK6" s="90"/>
      <c r="IL6" s="90"/>
      <c r="IM6" s="90"/>
      <c r="IN6" s="90"/>
      <c r="IO6" s="90"/>
      <c r="IP6" s="90"/>
      <c r="IQ6" s="90"/>
      <c r="IR6" s="90"/>
      <c r="IS6" s="90"/>
      <c r="IT6" s="90"/>
      <c r="IU6" s="90"/>
      <c r="IV6" s="90"/>
    </row>
    <row r="7" spans="1:256" ht="36">
      <c r="A7" s="237" t="s">
        <v>163</v>
      </c>
      <c r="B7" s="238" t="s">
        <v>225</v>
      </c>
      <c r="C7" s="239">
        <f>'8.Sit chelt eligibile'!J22</f>
        <v>0</v>
      </c>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240"/>
      <c r="AW7" s="240"/>
      <c r="AX7" s="240"/>
      <c r="AY7" s="240"/>
      <c r="AZ7" s="240"/>
      <c r="BA7" s="240"/>
      <c r="BB7" s="240"/>
      <c r="BC7" s="240"/>
      <c r="BD7" s="240"/>
      <c r="BE7" s="240"/>
      <c r="BF7" s="240"/>
      <c r="BG7" s="240"/>
      <c r="BH7" s="240"/>
      <c r="BI7" s="240"/>
      <c r="BJ7" s="240"/>
      <c r="BK7" s="240"/>
      <c r="BL7" s="240"/>
      <c r="BM7" s="240"/>
      <c r="BN7" s="240"/>
      <c r="BO7" s="240"/>
      <c r="BP7" s="240"/>
      <c r="BQ7" s="240"/>
      <c r="BR7" s="240"/>
      <c r="BS7" s="240"/>
      <c r="BT7" s="240"/>
      <c r="BU7" s="240"/>
      <c r="BV7" s="240"/>
      <c r="BW7" s="240"/>
      <c r="BX7" s="240"/>
      <c r="BY7" s="240"/>
      <c r="BZ7" s="240"/>
      <c r="CA7" s="240"/>
      <c r="CB7" s="240"/>
      <c r="CC7" s="240"/>
      <c r="CD7" s="240"/>
      <c r="CE7" s="240"/>
      <c r="CF7" s="240"/>
      <c r="CG7" s="240"/>
      <c r="CH7" s="240"/>
      <c r="CI7" s="240"/>
      <c r="CJ7" s="240"/>
      <c r="CK7" s="240"/>
      <c r="CL7" s="240"/>
      <c r="CM7" s="240"/>
      <c r="CN7" s="240"/>
      <c r="CO7" s="240"/>
      <c r="CP7" s="240"/>
      <c r="CQ7" s="240"/>
      <c r="CR7" s="240"/>
      <c r="CS7" s="240"/>
      <c r="CT7" s="240"/>
      <c r="CU7" s="240"/>
      <c r="CV7" s="240"/>
      <c r="CW7" s="240"/>
      <c r="CX7" s="240"/>
      <c r="CY7" s="240"/>
      <c r="CZ7" s="240"/>
      <c r="DA7" s="240"/>
      <c r="DB7" s="240"/>
      <c r="DC7" s="240"/>
      <c r="DD7" s="240"/>
      <c r="DE7" s="240"/>
      <c r="DF7" s="240"/>
      <c r="DG7" s="240"/>
      <c r="DH7" s="240"/>
      <c r="DI7" s="240"/>
      <c r="DJ7" s="240"/>
      <c r="DK7" s="240"/>
      <c r="DL7" s="240"/>
      <c r="DM7" s="240"/>
      <c r="DN7" s="240"/>
      <c r="DO7" s="240"/>
      <c r="DP7" s="240"/>
      <c r="DQ7" s="240"/>
      <c r="DR7" s="240"/>
      <c r="DS7" s="240"/>
      <c r="DT7" s="240"/>
      <c r="DU7" s="240"/>
      <c r="DV7" s="240"/>
      <c r="DW7" s="240"/>
      <c r="DX7" s="240"/>
      <c r="DY7" s="240"/>
      <c r="DZ7" s="240"/>
      <c r="EA7" s="240"/>
      <c r="EB7" s="240"/>
      <c r="EC7" s="240"/>
      <c r="ED7" s="240"/>
      <c r="EE7" s="240"/>
      <c r="EF7" s="240"/>
      <c r="EG7" s="240"/>
      <c r="EH7" s="240"/>
      <c r="EI7" s="240"/>
      <c r="EJ7" s="240"/>
      <c r="EK7" s="240"/>
      <c r="EL7" s="240"/>
      <c r="EM7" s="240"/>
      <c r="EN7" s="240"/>
      <c r="EO7" s="240"/>
      <c r="EP7" s="240"/>
      <c r="EQ7" s="240"/>
      <c r="ER7" s="240"/>
      <c r="ES7" s="240"/>
      <c r="ET7" s="240"/>
      <c r="EU7" s="240"/>
      <c r="EV7" s="240"/>
      <c r="EW7" s="240"/>
      <c r="EX7" s="240"/>
      <c r="EY7" s="240"/>
      <c r="EZ7" s="240"/>
      <c r="FA7" s="240"/>
      <c r="FB7" s="240"/>
      <c r="FC7" s="240"/>
      <c r="FD7" s="240"/>
      <c r="FE7" s="240"/>
      <c r="FF7" s="240"/>
      <c r="FG7" s="240"/>
      <c r="FH7" s="240"/>
      <c r="FI7" s="240"/>
      <c r="FJ7" s="240"/>
      <c r="FK7" s="240"/>
      <c r="FL7" s="240"/>
      <c r="FM7" s="240"/>
      <c r="FN7" s="240"/>
      <c r="FO7" s="240"/>
      <c r="FP7" s="240"/>
      <c r="FQ7" s="240"/>
      <c r="FR7" s="240"/>
      <c r="FS7" s="240"/>
      <c r="FT7" s="240"/>
      <c r="FU7" s="240"/>
      <c r="FV7" s="240"/>
      <c r="FW7" s="240"/>
      <c r="FX7" s="240"/>
      <c r="FY7" s="240"/>
      <c r="FZ7" s="240"/>
      <c r="GA7" s="240"/>
      <c r="GB7" s="240"/>
      <c r="GC7" s="240"/>
      <c r="GD7" s="240"/>
      <c r="GE7" s="240"/>
      <c r="GF7" s="240"/>
      <c r="GG7" s="240"/>
      <c r="GH7" s="240"/>
      <c r="GI7" s="240"/>
      <c r="GJ7" s="240"/>
      <c r="GK7" s="240"/>
      <c r="GL7" s="240"/>
      <c r="GM7" s="240"/>
      <c r="GN7" s="240"/>
      <c r="GO7" s="240"/>
      <c r="GP7" s="240"/>
      <c r="GQ7" s="240"/>
      <c r="GR7" s="240"/>
      <c r="GS7" s="240"/>
      <c r="GT7" s="240"/>
      <c r="GU7" s="240"/>
      <c r="GV7" s="240"/>
      <c r="GW7" s="240"/>
      <c r="GX7" s="240"/>
      <c r="GY7" s="240"/>
      <c r="GZ7" s="240"/>
      <c r="HA7" s="240"/>
      <c r="HB7" s="240"/>
      <c r="HC7" s="240"/>
      <c r="HD7" s="240"/>
      <c r="HE7" s="240"/>
      <c r="HF7" s="240"/>
      <c r="HG7" s="240"/>
      <c r="HH7" s="240"/>
      <c r="HI7" s="240"/>
      <c r="HJ7" s="240"/>
      <c r="HK7" s="240"/>
      <c r="HL7" s="240"/>
      <c r="HM7" s="240"/>
      <c r="HN7" s="240"/>
      <c r="HO7" s="240"/>
      <c r="HP7" s="240"/>
      <c r="HQ7" s="240"/>
      <c r="HR7" s="240"/>
      <c r="HS7" s="240"/>
      <c r="HT7" s="240"/>
      <c r="HU7" s="240"/>
      <c r="HV7" s="240"/>
      <c r="HW7" s="240"/>
      <c r="HX7" s="240"/>
      <c r="HY7" s="240"/>
      <c r="HZ7" s="240"/>
      <c r="IA7" s="240"/>
      <c r="IB7" s="240"/>
      <c r="IC7" s="240"/>
      <c r="ID7" s="240"/>
      <c r="IE7" s="240"/>
      <c r="IF7" s="240"/>
      <c r="IG7" s="240"/>
      <c r="IH7" s="240"/>
      <c r="II7" s="240"/>
      <c r="IJ7" s="240"/>
      <c r="IK7" s="240"/>
      <c r="IL7" s="240"/>
      <c r="IM7" s="240"/>
      <c r="IN7" s="240"/>
      <c r="IO7" s="240"/>
      <c r="IP7" s="240"/>
      <c r="IQ7" s="240"/>
      <c r="IR7" s="240"/>
      <c r="IS7" s="240"/>
      <c r="IT7" s="240"/>
      <c r="IU7" s="240"/>
      <c r="IV7" s="240"/>
    </row>
    <row r="8" spans="1:256" ht="36">
      <c r="A8" s="237" t="s">
        <v>226</v>
      </c>
      <c r="B8" s="241" t="s">
        <v>319</v>
      </c>
      <c r="C8" s="239">
        <f>ROUND(C7*6.1%,2)</f>
        <v>0</v>
      </c>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0"/>
      <c r="AY8" s="240"/>
      <c r="AZ8" s="240"/>
      <c r="BA8" s="240"/>
      <c r="BB8" s="240"/>
      <c r="BC8" s="240"/>
      <c r="BD8" s="240"/>
      <c r="BE8" s="240"/>
      <c r="BF8" s="240"/>
      <c r="BG8" s="240"/>
      <c r="BH8" s="240"/>
      <c r="BI8" s="240"/>
      <c r="BJ8" s="240"/>
      <c r="BK8" s="240"/>
      <c r="BL8" s="240"/>
      <c r="BM8" s="240"/>
      <c r="BN8" s="240"/>
      <c r="BO8" s="240"/>
      <c r="BP8" s="240"/>
      <c r="BQ8" s="240"/>
      <c r="BR8" s="240"/>
      <c r="BS8" s="240"/>
      <c r="BT8" s="240"/>
      <c r="BU8" s="240"/>
      <c r="BV8" s="240"/>
      <c r="BW8" s="240"/>
      <c r="BX8" s="240"/>
      <c r="BY8" s="240"/>
      <c r="BZ8" s="240"/>
      <c r="CA8" s="240"/>
      <c r="CB8" s="240"/>
      <c r="CC8" s="240"/>
      <c r="CD8" s="240"/>
      <c r="CE8" s="240"/>
      <c r="CF8" s="240"/>
      <c r="CG8" s="240"/>
      <c r="CH8" s="240"/>
      <c r="CI8" s="240"/>
      <c r="CJ8" s="240"/>
      <c r="CK8" s="240"/>
      <c r="CL8" s="240"/>
      <c r="CM8" s="240"/>
      <c r="CN8" s="240"/>
      <c r="CO8" s="240"/>
      <c r="CP8" s="240"/>
      <c r="CQ8" s="240"/>
      <c r="CR8" s="240"/>
      <c r="CS8" s="240"/>
      <c r="CT8" s="240"/>
      <c r="CU8" s="240"/>
      <c r="CV8" s="240"/>
      <c r="CW8" s="240"/>
      <c r="CX8" s="240"/>
      <c r="CY8" s="240"/>
      <c r="CZ8" s="240"/>
      <c r="DA8" s="240"/>
      <c r="DB8" s="240"/>
      <c r="DC8" s="240"/>
      <c r="DD8" s="240"/>
      <c r="DE8" s="240"/>
      <c r="DF8" s="240"/>
      <c r="DG8" s="240"/>
      <c r="DH8" s="240"/>
      <c r="DI8" s="240"/>
      <c r="DJ8" s="240"/>
      <c r="DK8" s="240"/>
      <c r="DL8" s="240"/>
      <c r="DM8" s="240"/>
      <c r="DN8" s="240"/>
      <c r="DO8" s="240"/>
      <c r="DP8" s="240"/>
      <c r="DQ8" s="240"/>
      <c r="DR8" s="240"/>
      <c r="DS8" s="240"/>
      <c r="DT8" s="240"/>
      <c r="DU8" s="240"/>
      <c r="DV8" s="240"/>
      <c r="DW8" s="240"/>
      <c r="DX8" s="240"/>
      <c r="DY8" s="240"/>
      <c r="DZ8" s="240"/>
      <c r="EA8" s="240"/>
      <c r="EB8" s="240"/>
      <c r="EC8" s="240"/>
      <c r="ED8" s="240"/>
      <c r="EE8" s="240"/>
      <c r="EF8" s="240"/>
      <c r="EG8" s="240"/>
      <c r="EH8" s="240"/>
      <c r="EI8" s="240"/>
      <c r="EJ8" s="240"/>
      <c r="EK8" s="240"/>
      <c r="EL8" s="240"/>
      <c r="EM8" s="240"/>
      <c r="EN8" s="240"/>
      <c r="EO8" s="240"/>
      <c r="EP8" s="240"/>
      <c r="EQ8" s="240"/>
      <c r="ER8" s="240"/>
      <c r="ES8" s="240"/>
      <c r="ET8" s="240"/>
      <c r="EU8" s="240"/>
      <c r="EV8" s="240"/>
      <c r="EW8" s="240"/>
      <c r="EX8" s="240"/>
      <c r="EY8" s="240"/>
      <c r="EZ8" s="240"/>
      <c r="FA8" s="240"/>
      <c r="FB8" s="240"/>
      <c r="FC8" s="240"/>
      <c r="FD8" s="240"/>
      <c r="FE8" s="240"/>
      <c r="FF8" s="240"/>
      <c r="FG8" s="240"/>
      <c r="FH8" s="240"/>
      <c r="FI8" s="240"/>
      <c r="FJ8" s="240"/>
      <c r="FK8" s="240"/>
      <c r="FL8" s="240"/>
      <c r="FM8" s="240"/>
      <c r="FN8" s="240"/>
      <c r="FO8" s="240"/>
      <c r="FP8" s="240"/>
      <c r="FQ8" s="240"/>
      <c r="FR8" s="240"/>
      <c r="FS8" s="240"/>
      <c r="FT8" s="240"/>
      <c r="FU8" s="240"/>
      <c r="FV8" s="240"/>
      <c r="FW8" s="240"/>
      <c r="FX8" s="240"/>
      <c r="FY8" s="240"/>
      <c r="FZ8" s="240"/>
      <c r="GA8" s="240"/>
      <c r="GB8" s="240"/>
      <c r="GC8" s="240"/>
      <c r="GD8" s="240"/>
      <c r="GE8" s="240"/>
      <c r="GF8" s="240"/>
      <c r="GG8" s="240"/>
      <c r="GH8" s="240"/>
      <c r="GI8" s="240"/>
      <c r="GJ8" s="240"/>
      <c r="GK8" s="240"/>
      <c r="GL8" s="240"/>
      <c r="GM8" s="240"/>
      <c r="GN8" s="240"/>
      <c r="GO8" s="240"/>
      <c r="GP8" s="240"/>
      <c r="GQ8" s="240"/>
      <c r="GR8" s="240"/>
      <c r="GS8" s="240"/>
      <c r="GT8" s="240"/>
      <c r="GU8" s="240"/>
      <c r="GV8" s="240"/>
      <c r="GW8" s="240"/>
      <c r="GX8" s="240"/>
      <c r="GY8" s="240"/>
      <c r="GZ8" s="240"/>
      <c r="HA8" s="240"/>
      <c r="HB8" s="240"/>
      <c r="HC8" s="240"/>
      <c r="HD8" s="240"/>
      <c r="HE8" s="240"/>
      <c r="HF8" s="240"/>
      <c r="HG8" s="240"/>
      <c r="HH8" s="240"/>
      <c r="HI8" s="240"/>
      <c r="HJ8" s="240"/>
      <c r="HK8" s="240"/>
      <c r="HL8" s="240"/>
      <c r="HM8" s="240"/>
      <c r="HN8" s="240"/>
      <c r="HO8" s="240"/>
      <c r="HP8" s="240"/>
      <c r="HQ8" s="240"/>
      <c r="HR8" s="240"/>
      <c r="HS8" s="240"/>
      <c r="HT8" s="240"/>
      <c r="HU8" s="240"/>
      <c r="HV8" s="240"/>
      <c r="HW8" s="240"/>
      <c r="HX8" s="240"/>
      <c r="HY8" s="240"/>
      <c r="HZ8" s="240"/>
      <c r="IA8" s="240"/>
      <c r="IB8" s="240"/>
      <c r="IC8" s="240"/>
      <c r="ID8" s="240"/>
      <c r="IE8" s="240"/>
      <c r="IF8" s="240"/>
      <c r="IG8" s="240"/>
      <c r="IH8" s="240"/>
      <c r="II8" s="240"/>
      <c r="IJ8" s="240"/>
      <c r="IK8" s="240"/>
      <c r="IL8" s="240"/>
      <c r="IM8" s="240"/>
      <c r="IN8" s="240"/>
      <c r="IO8" s="240"/>
      <c r="IP8" s="240"/>
      <c r="IQ8" s="240"/>
      <c r="IR8" s="240"/>
      <c r="IS8" s="240"/>
      <c r="IT8" s="240"/>
      <c r="IU8" s="240"/>
      <c r="IV8" s="240"/>
    </row>
    <row r="9" spans="1:256" ht="36">
      <c r="A9" s="237" t="s">
        <v>227</v>
      </c>
      <c r="B9" s="241" t="s">
        <v>320</v>
      </c>
      <c r="C9" s="239">
        <f>ROUND(C7*93.9%,2)</f>
        <v>0</v>
      </c>
      <c r="D9" s="240"/>
      <c r="E9" s="240"/>
      <c r="F9" s="240"/>
      <c r="G9" s="240"/>
      <c r="H9" s="240"/>
      <c r="I9" s="240"/>
      <c r="J9" s="240"/>
      <c r="K9" s="240"/>
      <c r="L9" s="240"/>
      <c r="M9" s="240"/>
      <c r="N9" s="240"/>
      <c r="O9" s="240"/>
      <c r="P9" s="240"/>
      <c r="Q9" s="240"/>
      <c r="R9" s="240"/>
      <c r="S9" s="240"/>
      <c r="T9" s="240"/>
      <c r="U9" s="240"/>
      <c r="V9" s="240"/>
      <c r="W9" s="240"/>
      <c r="X9" s="240"/>
      <c r="Y9" s="240"/>
      <c r="Z9" s="240"/>
      <c r="AA9" s="240"/>
      <c r="AB9" s="240"/>
      <c r="AC9" s="240"/>
      <c r="AD9" s="240"/>
      <c r="AE9" s="240"/>
      <c r="AF9" s="240"/>
      <c r="AG9" s="240"/>
      <c r="AH9" s="240"/>
      <c r="AI9" s="240"/>
      <c r="AJ9" s="240"/>
      <c r="AK9" s="240"/>
      <c r="AL9" s="240"/>
      <c r="AM9" s="240"/>
      <c r="AN9" s="240"/>
      <c r="AO9" s="240"/>
      <c r="AP9" s="240"/>
      <c r="AQ9" s="240"/>
      <c r="AR9" s="240"/>
      <c r="AS9" s="240"/>
      <c r="AT9" s="240"/>
      <c r="AU9" s="240"/>
      <c r="AV9" s="240"/>
      <c r="AW9" s="240"/>
      <c r="AX9" s="240"/>
      <c r="AY9" s="240"/>
      <c r="AZ9" s="240"/>
      <c r="BA9" s="240"/>
      <c r="BB9" s="240"/>
      <c r="BC9" s="240"/>
      <c r="BD9" s="240"/>
      <c r="BE9" s="240"/>
      <c r="BF9" s="240"/>
      <c r="BG9" s="240"/>
      <c r="BH9" s="240"/>
      <c r="BI9" s="240"/>
      <c r="BJ9" s="240"/>
      <c r="BK9" s="240"/>
      <c r="BL9" s="240"/>
      <c r="BM9" s="240"/>
      <c r="BN9" s="240"/>
      <c r="BO9" s="240"/>
      <c r="BP9" s="240"/>
      <c r="BQ9" s="240"/>
      <c r="BR9" s="240"/>
      <c r="BS9" s="240"/>
      <c r="BT9" s="240"/>
      <c r="BU9" s="240"/>
      <c r="BV9" s="240"/>
      <c r="BW9" s="240"/>
      <c r="BX9" s="240"/>
      <c r="BY9" s="240"/>
      <c r="BZ9" s="240"/>
      <c r="CA9" s="240"/>
      <c r="CB9" s="240"/>
      <c r="CC9" s="240"/>
      <c r="CD9" s="240"/>
      <c r="CE9" s="240"/>
      <c r="CF9" s="240"/>
      <c r="CG9" s="240"/>
      <c r="CH9" s="240"/>
      <c r="CI9" s="240"/>
      <c r="CJ9" s="240"/>
      <c r="CK9" s="240"/>
      <c r="CL9" s="240"/>
      <c r="CM9" s="240"/>
      <c r="CN9" s="240"/>
      <c r="CO9" s="240"/>
      <c r="CP9" s="240"/>
      <c r="CQ9" s="240"/>
      <c r="CR9" s="240"/>
      <c r="CS9" s="240"/>
      <c r="CT9" s="240"/>
      <c r="CU9" s="240"/>
      <c r="CV9" s="240"/>
      <c r="CW9" s="240"/>
      <c r="CX9" s="240"/>
      <c r="CY9" s="240"/>
      <c r="CZ9" s="240"/>
      <c r="DA9" s="240"/>
      <c r="DB9" s="240"/>
      <c r="DC9" s="240"/>
      <c r="DD9" s="240"/>
      <c r="DE9" s="240"/>
      <c r="DF9" s="240"/>
      <c r="DG9" s="240"/>
      <c r="DH9" s="240"/>
      <c r="DI9" s="240"/>
      <c r="DJ9" s="240"/>
      <c r="DK9" s="240"/>
      <c r="DL9" s="240"/>
      <c r="DM9" s="240"/>
      <c r="DN9" s="240"/>
      <c r="DO9" s="240"/>
      <c r="DP9" s="240"/>
      <c r="DQ9" s="240"/>
      <c r="DR9" s="240"/>
      <c r="DS9" s="240"/>
      <c r="DT9" s="240"/>
      <c r="DU9" s="240"/>
      <c r="DV9" s="240"/>
      <c r="DW9" s="240"/>
      <c r="DX9" s="240"/>
      <c r="DY9" s="240"/>
      <c r="DZ9" s="240"/>
      <c r="EA9" s="240"/>
      <c r="EB9" s="240"/>
      <c r="EC9" s="240"/>
      <c r="ED9" s="240"/>
      <c r="EE9" s="240"/>
      <c r="EF9" s="240"/>
      <c r="EG9" s="240"/>
      <c r="EH9" s="240"/>
      <c r="EI9" s="240"/>
      <c r="EJ9" s="240"/>
      <c r="EK9" s="240"/>
      <c r="EL9" s="240"/>
      <c r="EM9" s="240"/>
      <c r="EN9" s="240"/>
      <c r="EO9" s="240"/>
      <c r="EP9" s="240"/>
      <c r="EQ9" s="240"/>
      <c r="ER9" s="240"/>
      <c r="ES9" s="240"/>
      <c r="ET9" s="240"/>
      <c r="EU9" s="240"/>
      <c r="EV9" s="240"/>
      <c r="EW9" s="240"/>
      <c r="EX9" s="240"/>
      <c r="EY9" s="240"/>
      <c r="EZ9" s="240"/>
      <c r="FA9" s="240"/>
      <c r="FB9" s="240"/>
      <c r="FC9" s="240"/>
      <c r="FD9" s="240"/>
      <c r="FE9" s="240"/>
      <c r="FF9" s="240"/>
      <c r="FG9" s="240"/>
      <c r="FH9" s="240"/>
      <c r="FI9" s="240"/>
      <c r="FJ9" s="240"/>
      <c r="FK9" s="240"/>
      <c r="FL9" s="240"/>
      <c r="FM9" s="240"/>
      <c r="FN9" s="240"/>
      <c r="FO9" s="240"/>
      <c r="FP9" s="240"/>
      <c r="FQ9" s="240"/>
      <c r="FR9" s="240"/>
      <c r="FS9" s="240"/>
      <c r="FT9" s="240"/>
      <c r="FU9" s="240"/>
      <c r="FV9" s="240"/>
      <c r="FW9" s="240"/>
      <c r="FX9" s="240"/>
      <c r="FY9" s="240"/>
      <c r="FZ9" s="240"/>
      <c r="GA9" s="240"/>
      <c r="GB9" s="240"/>
      <c r="GC9" s="240"/>
      <c r="GD9" s="240"/>
      <c r="GE9" s="240"/>
      <c r="GF9" s="240"/>
      <c r="GG9" s="240"/>
      <c r="GH9" s="240"/>
      <c r="GI9" s="240"/>
      <c r="GJ9" s="240"/>
      <c r="GK9" s="240"/>
      <c r="GL9" s="240"/>
      <c r="GM9" s="240"/>
      <c r="GN9" s="240"/>
      <c r="GO9" s="240"/>
      <c r="GP9" s="240"/>
      <c r="GQ9" s="240"/>
      <c r="GR9" s="240"/>
      <c r="GS9" s="240"/>
      <c r="GT9" s="240"/>
      <c r="GU9" s="240"/>
      <c r="GV9" s="240"/>
      <c r="GW9" s="240"/>
      <c r="GX9" s="240"/>
      <c r="GY9" s="240"/>
      <c r="GZ9" s="240"/>
      <c r="HA9" s="240"/>
      <c r="HB9" s="240"/>
      <c r="HC9" s="240"/>
      <c r="HD9" s="240"/>
      <c r="HE9" s="240"/>
      <c r="HF9" s="240"/>
      <c r="HG9" s="240"/>
      <c r="HH9" s="240"/>
      <c r="HI9" s="240"/>
      <c r="HJ9" s="240"/>
      <c r="HK9" s="240"/>
      <c r="HL9" s="240"/>
      <c r="HM9" s="240"/>
      <c r="HN9" s="240"/>
      <c r="HO9" s="240"/>
      <c r="HP9" s="240"/>
      <c r="HQ9" s="240"/>
      <c r="HR9" s="240"/>
      <c r="HS9" s="240"/>
      <c r="HT9" s="240"/>
      <c r="HU9" s="240"/>
      <c r="HV9" s="240"/>
      <c r="HW9" s="240"/>
      <c r="HX9" s="240"/>
      <c r="HY9" s="240"/>
      <c r="HZ9" s="240"/>
      <c r="IA9" s="240"/>
      <c r="IB9" s="240"/>
      <c r="IC9" s="240"/>
      <c r="ID9" s="240"/>
      <c r="IE9" s="240"/>
      <c r="IF9" s="240"/>
      <c r="IG9" s="240"/>
      <c r="IH9" s="240"/>
      <c r="II9" s="240"/>
      <c r="IJ9" s="240"/>
      <c r="IK9" s="240"/>
      <c r="IL9" s="240"/>
      <c r="IM9" s="240"/>
      <c r="IN9" s="240"/>
      <c r="IO9" s="240"/>
      <c r="IP9" s="240"/>
      <c r="IQ9" s="240"/>
      <c r="IR9" s="240"/>
      <c r="IS9" s="240"/>
      <c r="IT9" s="240"/>
      <c r="IU9" s="240"/>
      <c r="IV9" s="240"/>
    </row>
    <row r="10" spans="1:256" ht="90">
      <c r="A10" s="242">
        <v>2</v>
      </c>
      <c r="B10" s="243" t="s">
        <v>402</v>
      </c>
      <c r="C10" s="244">
        <f>ROUND(C7*C4,2)</f>
        <v>0</v>
      </c>
      <c r="D10" s="240"/>
      <c r="E10" s="240"/>
      <c r="F10" s="240"/>
      <c r="G10" s="240"/>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c r="AY10" s="240"/>
      <c r="AZ10" s="240"/>
      <c r="BA10" s="240"/>
      <c r="BB10" s="240"/>
      <c r="BC10" s="240"/>
      <c r="BD10" s="240"/>
      <c r="BE10" s="240"/>
      <c r="BF10" s="240"/>
      <c r="BG10" s="240"/>
      <c r="BH10" s="240"/>
      <c r="BI10" s="240"/>
      <c r="BJ10" s="240"/>
      <c r="BK10" s="240"/>
      <c r="BL10" s="240"/>
      <c r="BM10" s="240"/>
      <c r="BN10" s="240"/>
      <c r="BO10" s="240"/>
      <c r="BP10" s="240"/>
      <c r="BQ10" s="240"/>
      <c r="BR10" s="240"/>
      <c r="BS10" s="240"/>
      <c r="BT10" s="240"/>
      <c r="BU10" s="240"/>
      <c r="BV10" s="240"/>
      <c r="BW10" s="240"/>
      <c r="BX10" s="240"/>
      <c r="BY10" s="240"/>
      <c r="BZ10" s="240"/>
      <c r="CA10" s="240"/>
      <c r="CB10" s="240"/>
      <c r="CC10" s="240"/>
      <c r="CD10" s="240"/>
      <c r="CE10" s="240"/>
      <c r="CF10" s="240"/>
      <c r="CG10" s="240"/>
      <c r="CH10" s="240"/>
      <c r="CI10" s="240"/>
      <c r="CJ10" s="240"/>
      <c r="CK10" s="240"/>
      <c r="CL10" s="240"/>
      <c r="CM10" s="240"/>
      <c r="CN10" s="240"/>
      <c r="CO10" s="240"/>
      <c r="CP10" s="240"/>
      <c r="CQ10" s="240"/>
      <c r="CR10" s="240"/>
      <c r="CS10" s="240"/>
      <c r="CT10" s="240"/>
      <c r="CU10" s="240"/>
      <c r="CV10" s="240"/>
      <c r="CW10" s="240"/>
      <c r="CX10" s="240"/>
      <c r="CY10" s="240"/>
      <c r="CZ10" s="240"/>
      <c r="DA10" s="240"/>
      <c r="DB10" s="240"/>
      <c r="DC10" s="240"/>
      <c r="DD10" s="240"/>
      <c r="DE10" s="240"/>
      <c r="DF10" s="240"/>
      <c r="DG10" s="240"/>
      <c r="DH10" s="240"/>
      <c r="DI10" s="240"/>
      <c r="DJ10" s="240"/>
      <c r="DK10" s="240"/>
      <c r="DL10" s="240"/>
      <c r="DM10" s="240"/>
      <c r="DN10" s="240"/>
      <c r="DO10" s="240"/>
      <c r="DP10" s="240"/>
      <c r="DQ10" s="240"/>
      <c r="DR10" s="240"/>
      <c r="DS10" s="240"/>
      <c r="DT10" s="240"/>
      <c r="DU10" s="240"/>
      <c r="DV10" s="240"/>
      <c r="DW10" s="240"/>
      <c r="DX10" s="240"/>
      <c r="DY10" s="240"/>
      <c r="DZ10" s="240"/>
      <c r="EA10" s="240"/>
      <c r="EB10" s="240"/>
      <c r="EC10" s="240"/>
      <c r="ED10" s="240"/>
      <c r="EE10" s="240"/>
      <c r="EF10" s="240"/>
      <c r="EG10" s="240"/>
      <c r="EH10" s="240"/>
      <c r="EI10" s="240"/>
      <c r="EJ10" s="240"/>
      <c r="EK10" s="240"/>
      <c r="EL10" s="240"/>
      <c r="EM10" s="240"/>
      <c r="EN10" s="240"/>
      <c r="EO10" s="240"/>
      <c r="EP10" s="240"/>
      <c r="EQ10" s="240"/>
      <c r="ER10" s="240"/>
      <c r="ES10" s="240"/>
      <c r="ET10" s="240"/>
      <c r="EU10" s="240"/>
      <c r="EV10" s="240"/>
      <c r="EW10" s="240"/>
      <c r="EX10" s="240"/>
      <c r="EY10" s="240"/>
      <c r="EZ10" s="240"/>
      <c r="FA10" s="240"/>
      <c r="FB10" s="240"/>
      <c r="FC10" s="240"/>
      <c r="FD10" s="240"/>
      <c r="FE10" s="240"/>
      <c r="FF10" s="240"/>
      <c r="FG10" s="240"/>
      <c r="FH10" s="240"/>
      <c r="FI10" s="240"/>
      <c r="FJ10" s="240"/>
      <c r="FK10" s="240"/>
      <c r="FL10" s="240"/>
      <c r="FM10" s="240"/>
      <c r="FN10" s="240"/>
      <c r="FO10" s="240"/>
      <c r="FP10" s="240"/>
      <c r="FQ10" s="240"/>
      <c r="FR10" s="240"/>
      <c r="FS10" s="240"/>
      <c r="FT10" s="240"/>
      <c r="FU10" s="240"/>
      <c r="FV10" s="240"/>
      <c r="FW10" s="240"/>
      <c r="FX10" s="240"/>
      <c r="FY10" s="240"/>
      <c r="FZ10" s="240"/>
      <c r="GA10" s="240"/>
      <c r="GB10" s="240"/>
      <c r="GC10" s="240"/>
      <c r="GD10" s="240"/>
      <c r="GE10" s="240"/>
      <c r="GF10" s="240"/>
      <c r="GG10" s="240"/>
      <c r="GH10" s="240"/>
      <c r="GI10" s="240"/>
      <c r="GJ10" s="240"/>
      <c r="GK10" s="240"/>
      <c r="GL10" s="240"/>
      <c r="GM10" s="240"/>
      <c r="GN10" s="240"/>
      <c r="GO10" s="240"/>
      <c r="GP10" s="240"/>
      <c r="GQ10" s="240"/>
      <c r="GR10" s="240"/>
      <c r="GS10" s="240"/>
      <c r="GT10" s="240"/>
      <c r="GU10" s="240"/>
      <c r="GV10" s="240"/>
      <c r="GW10" s="240"/>
      <c r="GX10" s="240"/>
      <c r="GY10" s="240"/>
      <c r="GZ10" s="240"/>
      <c r="HA10" s="240"/>
      <c r="HB10" s="240"/>
      <c r="HC10" s="240"/>
      <c r="HD10" s="240"/>
      <c r="HE10" s="240"/>
      <c r="HF10" s="240"/>
      <c r="HG10" s="240"/>
      <c r="HH10" s="240"/>
      <c r="HI10" s="240"/>
      <c r="HJ10" s="240"/>
      <c r="HK10" s="240"/>
      <c r="HL10" s="240"/>
      <c r="HM10" s="240"/>
      <c r="HN10" s="240"/>
      <c r="HO10" s="240"/>
      <c r="HP10" s="240"/>
      <c r="HQ10" s="240"/>
      <c r="HR10" s="240"/>
      <c r="HS10" s="240"/>
      <c r="HT10" s="240"/>
      <c r="HU10" s="240"/>
      <c r="HV10" s="240"/>
      <c r="HW10" s="240"/>
      <c r="HX10" s="240"/>
      <c r="HY10" s="240"/>
      <c r="HZ10" s="240"/>
      <c r="IA10" s="240"/>
      <c r="IB10" s="240"/>
      <c r="IC10" s="240"/>
      <c r="ID10" s="240"/>
      <c r="IE10" s="240"/>
      <c r="IF10" s="240"/>
      <c r="IG10" s="240"/>
      <c r="IH10" s="240"/>
      <c r="II10" s="240"/>
      <c r="IJ10" s="240"/>
      <c r="IK10" s="240"/>
      <c r="IL10" s="240"/>
      <c r="IM10" s="240"/>
      <c r="IN10" s="240"/>
      <c r="IO10" s="240"/>
      <c r="IP10" s="240"/>
      <c r="IQ10" s="240"/>
      <c r="IR10" s="240"/>
      <c r="IS10" s="240"/>
      <c r="IT10" s="240"/>
      <c r="IU10" s="240"/>
      <c r="IV10" s="240"/>
    </row>
    <row r="11" spans="1:256" ht="90">
      <c r="A11" s="245" t="s">
        <v>228</v>
      </c>
      <c r="B11" s="246" t="s">
        <v>403</v>
      </c>
      <c r="C11" s="247">
        <f>ROUND(C10*6.1%,2)</f>
        <v>0</v>
      </c>
      <c r="D11" s="240"/>
      <c r="E11" s="240"/>
      <c r="F11" s="240"/>
      <c r="G11" s="240"/>
      <c r="H11" s="240"/>
      <c r="I11" s="240"/>
      <c r="J11" s="240"/>
      <c r="K11" s="240"/>
      <c r="L11" s="240"/>
      <c r="M11" s="240"/>
      <c r="N11" s="240"/>
      <c r="O11" s="240"/>
      <c r="P11" s="240"/>
      <c r="Q11" s="240"/>
      <c r="R11" s="240"/>
      <c r="S11" s="240"/>
      <c r="T11" s="240"/>
      <c r="U11" s="240"/>
      <c r="V11" s="240"/>
      <c r="W11" s="240"/>
      <c r="X11" s="240"/>
      <c r="Y11" s="240"/>
      <c r="Z11" s="240"/>
      <c r="AA11" s="240"/>
      <c r="AB11" s="240"/>
      <c r="AC11" s="240"/>
      <c r="AD11" s="240"/>
      <c r="AE11" s="240"/>
      <c r="AF11" s="240"/>
      <c r="AG11" s="240"/>
      <c r="AH11" s="240"/>
      <c r="AI11" s="240"/>
      <c r="AJ11" s="240"/>
      <c r="AK11" s="240"/>
      <c r="AL11" s="240"/>
      <c r="AM11" s="240"/>
      <c r="AN11" s="240"/>
      <c r="AO11" s="240"/>
      <c r="AP11" s="240"/>
      <c r="AQ11" s="240"/>
      <c r="AR11" s="240"/>
      <c r="AS11" s="240"/>
      <c r="AT11" s="240"/>
      <c r="AU11" s="240"/>
      <c r="AV11" s="240"/>
      <c r="AW11" s="240"/>
      <c r="AX11" s="240"/>
      <c r="AY11" s="240"/>
      <c r="AZ11" s="240"/>
      <c r="BA11" s="240"/>
      <c r="BB11" s="240"/>
      <c r="BC11" s="240"/>
      <c r="BD11" s="240"/>
      <c r="BE11" s="240"/>
      <c r="BF11" s="240"/>
      <c r="BG11" s="240"/>
      <c r="BH11" s="240"/>
      <c r="BI11" s="240"/>
      <c r="BJ11" s="240"/>
      <c r="BK11" s="240"/>
      <c r="BL11" s="240"/>
      <c r="BM11" s="240"/>
      <c r="BN11" s="240"/>
      <c r="BO11" s="240"/>
      <c r="BP11" s="240"/>
      <c r="BQ11" s="240"/>
      <c r="BR11" s="240"/>
      <c r="BS11" s="240"/>
      <c r="BT11" s="240"/>
      <c r="BU11" s="240"/>
      <c r="BV11" s="240"/>
      <c r="BW11" s="240"/>
      <c r="BX11" s="240"/>
      <c r="BY11" s="240"/>
      <c r="BZ11" s="240"/>
      <c r="CA11" s="240"/>
      <c r="CB11" s="240"/>
      <c r="CC11" s="240"/>
      <c r="CD11" s="240"/>
      <c r="CE11" s="240"/>
      <c r="CF11" s="240"/>
      <c r="CG11" s="240"/>
      <c r="CH11" s="240"/>
      <c r="CI11" s="240"/>
      <c r="CJ11" s="240"/>
      <c r="CK11" s="240"/>
      <c r="CL11" s="240"/>
      <c r="CM11" s="240"/>
      <c r="CN11" s="240"/>
      <c r="CO11" s="240"/>
      <c r="CP11" s="240"/>
      <c r="CQ11" s="240"/>
      <c r="CR11" s="240"/>
      <c r="CS11" s="240"/>
      <c r="CT11" s="240"/>
      <c r="CU11" s="240"/>
      <c r="CV11" s="240"/>
      <c r="CW11" s="240"/>
      <c r="CX11" s="240"/>
      <c r="CY11" s="240"/>
      <c r="CZ11" s="240"/>
      <c r="DA11" s="240"/>
      <c r="DB11" s="240"/>
      <c r="DC11" s="240"/>
      <c r="DD11" s="240"/>
      <c r="DE11" s="240"/>
      <c r="DF11" s="240"/>
      <c r="DG11" s="240"/>
      <c r="DH11" s="240"/>
      <c r="DI11" s="240"/>
      <c r="DJ11" s="240"/>
      <c r="DK11" s="240"/>
      <c r="DL11" s="240"/>
      <c r="DM11" s="240"/>
      <c r="DN11" s="240"/>
      <c r="DO11" s="240"/>
      <c r="DP11" s="240"/>
      <c r="DQ11" s="240"/>
      <c r="DR11" s="240"/>
      <c r="DS11" s="240"/>
      <c r="DT11" s="240"/>
      <c r="DU11" s="240"/>
      <c r="DV11" s="240"/>
      <c r="DW11" s="240"/>
      <c r="DX11" s="240"/>
      <c r="DY11" s="240"/>
      <c r="DZ11" s="240"/>
      <c r="EA11" s="240"/>
      <c r="EB11" s="240"/>
      <c r="EC11" s="240"/>
      <c r="ED11" s="240"/>
      <c r="EE11" s="240"/>
      <c r="EF11" s="240"/>
      <c r="EG11" s="240"/>
      <c r="EH11" s="240"/>
      <c r="EI11" s="240"/>
      <c r="EJ11" s="240"/>
      <c r="EK11" s="240"/>
      <c r="EL11" s="240"/>
      <c r="EM11" s="240"/>
      <c r="EN11" s="240"/>
      <c r="EO11" s="240"/>
      <c r="EP11" s="240"/>
      <c r="EQ11" s="240"/>
      <c r="ER11" s="240"/>
      <c r="ES11" s="240"/>
      <c r="ET11" s="240"/>
      <c r="EU11" s="240"/>
      <c r="EV11" s="240"/>
      <c r="EW11" s="240"/>
      <c r="EX11" s="240"/>
      <c r="EY11" s="240"/>
      <c r="EZ11" s="240"/>
      <c r="FA11" s="240"/>
      <c r="FB11" s="240"/>
      <c r="FC11" s="240"/>
      <c r="FD11" s="240"/>
      <c r="FE11" s="240"/>
      <c r="FF11" s="240"/>
      <c r="FG11" s="240"/>
      <c r="FH11" s="240"/>
      <c r="FI11" s="240"/>
      <c r="FJ11" s="240"/>
      <c r="FK11" s="240"/>
      <c r="FL11" s="240"/>
      <c r="FM11" s="240"/>
      <c r="FN11" s="240"/>
      <c r="FO11" s="240"/>
      <c r="FP11" s="240"/>
      <c r="FQ11" s="240"/>
      <c r="FR11" s="240"/>
      <c r="FS11" s="240"/>
      <c r="FT11" s="240"/>
      <c r="FU11" s="240"/>
      <c r="FV11" s="240"/>
      <c r="FW11" s="240"/>
      <c r="FX11" s="240"/>
      <c r="FY11" s="240"/>
      <c r="FZ11" s="240"/>
      <c r="GA11" s="240"/>
      <c r="GB11" s="240"/>
      <c r="GC11" s="240"/>
      <c r="GD11" s="240"/>
      <c r="GE11" s="240"/>
      <c r="GF11" s="240"/>
      <c r="GG11" s="240"/>
      <c r="GH11" s="240"/>
      <c r="GI11" s="240"/>
      <c r="GJ11" s="240"/>
      <c r="GK11" s="240"/>
      <c r="GL11" s="240"/>
      <c r="GM11" s="240"/>
      <c r="GN11" s="240"/>
      <c r="GO11" s="240"/>
      <c r="GP11" s="240"/>
      <c r="GQ11" s="240"/>
      <c r="GR11" s="240"/>
      <c r="GS11" s="240"/>
      <c r="GT11" s="240"/>
      <c r="GU11" s="240"/>
      <c r="GV11" s="240"/>
      <c r="GW11" s="240"/>
      <c r="GX11" s="240"/>
      <c r="GY11" s="240"/>
      <c r="GZ11" s="240"/>
      <c r="HA11" s="240"/>
      <c r="HB11" s="240"/>
      <c r="HC11" s="240"/>
      <c r="HD11" s="240"/>
      <c r="HE11" s="240"/>
      <c r="HF11" s="240"/>
      <c r="HG11" s="240"/>
      <c r="HH11" s="240"/>
      <c r="HI11" s="240"/>
      <c r="HJ11" s="240"/>
      <c r="HK11" s="240"/>
      <c r="HL11" s="240"/>
      <c r="HM11" s="240"/>
      <c r="HN11" s="240"/>
      <c r="HO11" s="240"/>
      <c r="HP11" s="240"/>
      <c r="HQ11" s="240"/>
      <c r="HR11" s="240"/>
      <c r="HS11" s="240"/>
      <c r="HT11" s="240"/>
      <c r="HU11" s="240"/>
      <c r="HV11" s="240"/>
      <c r="HW11" s="240"/>
      <c r="HX11" s="240"/>
      <c r="HY11" s="240"/>
      <c r="HZ11" s="240"/>
      <c r="IA11" s="240"/>
      <c r="IB11" s="240"/>
      <c r="IC11" s="240"/>
      <c r="ID11" s="240"/>
      <c r="IE11" s="240"/>
      <c r="IF11" s="240"/>
      <c r="IG11" s="240"/>
      <c r="IH11" s="240"/>
      <c r="II11" s="240"/>
      <c r="IJ11" s="240"/>
      <c r="IK11" s="240"/>
      <c r="IL11" s="240"/>
      <c r="IM11" s="240"/>
      <c r="IN11" s="240"/>
      <c r="IO11" s="240"/>
      <c r="IP11" s="240"/>
      <c r="IQ11" s="240"/>
      <c r="IR11" s="240"/>
      <c r="IS11" s="240"/>
      <c r="IT11" s="240"/>
      <c r="IU11" s="240"/>
      <c r="IV11" s="240"/>
    </row>
    <row r="12" spans="1:256" ht="90">
      <c r="A12" s="245" t="s">
        <v>229</v>
      </c>
      <c r="B12" s="246" t="s">
        <v>404</v>
      </c>
      <c r="C12" s="247">
        <f>C10-C11</f>
        <v>0</v>
      </c>
      <c r="D12" s="248"/>
      <c r="E12" s="248"/>
      <c r="F12" s="240"/>
      <c r="G12" s="240"/>
      <c r="H12" s="240"/>
      <c r="I12" s="240"/>
      <c r="J12" s="240"/>
      <c r="K12" s="240"/>
      <c r="L12" s="240"/>
      <c r="M12" s="240"/>
      <c r="N12" s="240"/>
      <c r="O12" s="240"/>
      <c r="P12" s="240"/>
      <c r="Q12" s="240"/>
      <c r="R12" s="240"/>
      <c r="S12" s="240"/>
      <c r="T12" s="240"/>
      <c r="U12" s="240"/>
      <c r="V12" s="240"/>
      <c r="W12" s="240"/>
      <c r="X12" s="240"/>
      <c r="Y12" s="240"/>
      <c r="Z12" s="240"/>
      <c r="AA12" s="240"/>
      <c r="AB12" s="240"/>
      <c r="AC12" s="240"/>
      <c r="AD12" s="240"/>
      <c r="AE12" s="240"/>
      <c r="AF12" s="240"/>
      <c r="AG12" s="240"/>
      <c r="AH12" s="240"/>
      <c r="AI12" s="240"/>
      <c r="AJ12" s="240"/>
      <c r="AK12" s="240"/>
      <c r="AL12" s="240"/>
      <c r="AM12" s="240"/>
      <c r="AN12" s="240"/>
      <c r="AO12" s="240"/>
      <c r="AP12" s="240"/>
      <c r="AQ12" s="240"/>
      <c r="AR12" s="240"/>
      <c r="AS12" s="240"/>
      <c r="AT12" s="240"/>
      <c r="AU12" s="240"/>
      <c r="AV12" s="240"/>
      <c r="AW12" s="240"/>
      <c r="AX12" s="240"/>
      <c r="AY12" s="240"/>
      <c r="AZ12" s="240"/>
      <c r="BA12" s="240"/>
      <c r="BB12" s="240"/>
      <c r="BC12" s="240"/>
      <c r="BD12" s="240"/>
      <c r="BE12" s="240"/>
      <c r="BF12" s="240"/>
      <c r="BG12" s="240"/>
      <c r="BH12" s="240"/>
      <c r="BI12" s="240"/>
      <c r="BJ12" s="240"/>
      <c r="BK12" s="240"/>
      <c r="BL12" s="240"/>
      <c r="BM12" s="240"/>
      <c r="BN12" s="240"/>
      <c r="BO12" s="240"/>
      <c r="BP12" s="240"/>
      <c r="BQ12" s="240"/>
      <c r="BR12" s="240"/>
      <c r="BS12" s="240"/>
      <c r="BT12" s="240"/>
      <c r="BU12" s="240"/>
      <c r="BV12" s="240"/>
      <c r="BW12" s="240"/>
      <c r="BX12" s="240"/>
      <c r="BY12" s="240"/>
      <c r="BZ12" s="240"/>
      <c r="CA12" s="240"/>
      <c r="CB12" s="240"/>
      <c r="CC12" s="240"/>
      <c r="CD12" s="240"/>
      <c r="CE12" s="240"/>
      <c r="CF12" s="240"/>
      <c r="CG12" s="240"/>
      <c r="CH12" s="240"/>
      <c r="CI12" s="240"/>
      <c r="CJ12" s="240"/>
      <c r="CK12" s="240"/>
      <c r="CL12" s="240"/>
      <c r="CM12" s="240"/>
      <c r="CN12" s="240"/>
      <c r="CO12" s="240"/>
      <c r="CP12" s="240"/>
      <c r="CQ12" s="240"/>
      <c r="CR12" s="240"/>
      <c r="CS12" s="240"/>
      <c r="CT12" s="240"/>
      <c r="CU12" s="240"/>
      <c r="CV12" s="240"/>
      <c r="CW12" s="240"/>
      <c r="CX12" s="240"/>
      <c r="CY12" s="240"/>
      <c r="CZ12" s="240"/>
      <c r="DA12" s="240"/>
      <c r="DB12" s="240"/>
      <c r="DC12" s="240"/>
      <c r="DD12" s="240"/>
      <c r="DE12" s="240"/>
      <c r="DF12" s="240"/>
      <c r="DG12" s="240"/>
      <c r="DH12" s="240"/>
      <c r="DI12" s="240"/>
      <c r="DJ12" s="240"/>
      <c r="DK12" s="240"/>
      <c r="DL12" s="240"/>
      <c r="DM12" s="240"/>
      <c r="DN12" s="240"/>
      <c r="DO12" s="240"/>
      <c r="DP12" s="240"/>
      <c r="DQ12" s="240"/>
      <c r="DR12" s="240"/>
      <c r="DS12" s="240"/>
      <c r="DT12" s="240"/>
      <c r="DU12" s="240"/>
      <c r="DV12" s="240"/>
      <c r="DW12" s="240"/>
      <c r="DX12" s="240"/>
      <c r="DY12" s="240"/>
      <c r="DZ12" s="240"/>
      <c r="EA12" s="240"/>
      <c r="EB12" s="240"/>
      <c r="EC12" s="240"/>
      <c r="ED12" s="240"/>
      <c r="EE12" s="240"/>
      <c r="EF12" s="240"/>
      <c r="EG12" s="240"/>
      <c r="EH12" s="240"/>
      <c r="EI12" s="240"/>
      <c r="EJ12" s="240"/>
      <c r="EK12" s="240"/>
      <c r="EL12" s="240"/>
      <c r="EM12" s="240"/>
      <c r="EN12" s="240"/>
      <c r="EO12" s="240"/>
      <c r="EP12" s="240"/>
      <c r="EQ12" s="240"/>
      <c r="ER12" s="240"/>
      <c r="ES12" s="240"/>
      <c r="ET12" s="240"/>
      <c r="EU12" s="240"/>
      <c r="EV12" s="240"/>
      <c r="EW12" s="240"/>
      <c r="EX12" s="240"/>
      <c r="EY12" s="240"/>
      <c r="EZ12" s="240"/>
      <c r="FA12" s="240"/>
      <c r="FB12" s="240"/>
      <c r="FC12" s="240"/>
      <c r="FD12" s="240"/>
      <c r="FE12" s="240"/>
      <c r="FF12" s="240"/>
      <c r="FG12" s="240"/>
      <c r="FH12" s="240"/>
      <c r="FI12" s="240"/>
      <c r="FJ12" s="240"/>
      <c r="FK12" s="240"/>
      <c r="FL12" s="240"/>
      <c r="FM12" s="240"/>
      <c r="FN12" s="240"/>
      <c r="FO12" s="240"/>
      <c r="FP12" s="240"/>
      <c r="FQ12" s="240"/>
      <c r="FR12" s="240"/>
      <c r="FS12" s="240"/>
      <c r="FT12" s="240"/>
      <c r="FU12" s="240"/>
      <c r="FV12" s="240"/>
      <c r="FW12" s="240"/>
      <c r="FX12" s="240"/>
      <c r="FY12" s="240"/>
      <c r="FZ12" s="240"/>
      <c r="GA12" s="240"/>
      <c r="GB12" s="240"/>
      <c r="GC12" s="240"/>
      <c r="GD12" s="240"/>
      <c r="GE12" s="240"/>
      <c r="GF12" s="240"/>
      <c r="GG12" s="240"/>
      <c r="GH12" s="240"/>
      <c r="GI12" s="240"/>
      <c r="GJ12" s="240"/>
      <c r="GK12" s="240"/>
      <c r="GL12" s="240"/>
      <c r="GM12" s="240"/>
      <c r="GN12" s="240"/>
      <c r="GO12" s="240"/>
      <c r="GP12" s="240"/>
      <c r="GQ12" s="240"/>
      <c r="GR12" s="240"/>
      <c r="GS12" s="240"/>
      <c r="GT12" s="240"/>
      <c r="GU12" s="240"/>
      <c r="GV12" s="240"/>
      <c r="GW12" s="240"/>
      <c r="GX12" s="240"/>
      <c r="GY12" s="240"/>
      <c r="GZ12" s="240"/>
      <c r="HA12" s="240"/>
      <c r="HB12" s="240"/>
      <c r="HC12" s="240"/>
      <c r="HD12" s="240"/>
      <c r="HE12" s="240"/>
      <c r="HF12" s="240"/>
      <c r="HG12" s="240"/>
      <c r="HH12" s="240"/>
      <c r="HI12" s="240"/>
      <c r="HJ12" s="240"/>
      <c r="HK12" s="240"/>
      <c r="HL12" s="240"/>
      <c r="HM12" s="240"/>
      <c r="HN12" s="240"/>
      <c r="HO12" s="240"/>
      <c r="HP12" s="240"/>
      <c r="HQ12" s="240"/>
      <c r="HR12" s="240"/>
      <c r="HS12" s="240"/>
      <c r="HT12" s="240"/>
      <c r="HU12" s="240"/>
      <c r="HV12" s="240"/>
      <c r="HW12" s="240"/>
      <c r="HX12" s="240"/>
      <c r="HY12" s="240"/>
      <c r="HZ12" s="240"/>
      <c r="IA12" s="240"/>
      <c r="IB12" s="240"/>
      <c r="IC12" s="240"/>
      <c r="ID12" s="240"/>
      <c r="IE12" s="240"/>
      <c r="IF12" s="240"/>
      <c r="IG12" s="240"/>
      <c r="IH12" s="240"/>
      <c r="II12" s="240"/>
      <c r="IJ12" s="240"/>
      <c r="IK12" s="240"/>
      <c r="IL12" s="240"/>
      <c r="IM12" s="240"/>
      <c r="IN12" s="240"/>
      <c r="IO12" s="240"/>
      <c r="IP12" s="240"/>
      <c r="IQ12" s="240"/>
      <c r="IR12" s="240"/>
      <c r="IS12" s="240"/>
      <c r="IT12" s="240"/>
      <c r="IU12" s="240"/>
      <c r="IV12" s="240"/>
    </row>
    <row r="13" spans="1:256" ht="54">
      <c r="A13" s="237" t="s">
        <v>165</v>
      </c>
      <c r="B13" s="238" t="s">
        <v>405</v>
      </c>
      <c r="C13" s="239">
        <f>C7-C10</f>
        <v>0</v>
      </c>
      <c r="D13" s="240"/>
      <c r="E13" s="240"/>
      <c r="F13" s="240"/>
      <c r="G13" s="240"/>
      <c r="H13" s="240"/>
      <c r="I13" s="240"/>
      <c r="J13" s="240"/>
      <c r="K13" s="240"/>
      <c r="L13" s="240"/>
      <c r="M13" s="240"/>
      <c r="N13" s="240"/>
      <c r="O13" s="240"/>
      <c r="P13" s="240"/>
      <c r="Q13" s="240"/>
      <c r="R13" s="240"/>
      <c r="S13" s="240"/>
      <c r="T13" s="240"/>
      <c r="U13" s="240"/>
      <c r="V13" s="240"/>
      <c r="W13" s="240"/>
      <c r="X13" s="240"/>
      <c r="Y13" s="240"/>
      <c r="Z13" s="240"/>
      <c r="AA13" s="240"/>
      <c r="AB13" s="240"/>
      <c r="AC13" s="240"/>
      <c r="AD13" s="240"/>
      <c r="AE13" s="240"/>
      <c r="AF13" s="240"/>
      <c r="AG13" s="240"/>
      <c r="AH13" s="240"/>
      <c r="AI13" s="240"/>
      <c r="AJ13" s="240"/>
      <c r="AK13" s="240"/>
      <c r="AL13" s="240"/>
      <c r="AM13" s="240"/>
      <c r="AN13" s="240"/>
      <c r="AO13" s="240"/>
      <c r="AP13" s="240"/>
      <c r="AQ13" s="240"/>
      <c r="AR13" s="240"/>
      <c r="AS13" s="240"/>
      <c r="AT13" s="240"/>
      <c r="AU13" s="240"/>
      <c r="AV13" s="240"/>
      <c r="AW13" s="240"/>
      <c r="AX13" s="240"/>
      <c r="AY13" s="240"/>
      <c r="AZ13" s="240"/>
      <c r="BA13" s="240"/>
      <c r="BB13" s="240"/>
      <c r="BC13" s="240"/>
      <c r="BD13" s="240"/>
      <c r="BE13" s="240"/>
      <c r="BF13" s="240"/>
      <c r="BG13" s="240"/>
      <c r="BH13" s="240"/>
      <c r="BI13" s="240"/>
      <c r="BJ13" s="240"/>
      <c r="BK13" s="240"/>
      <c r="BL13" s="240"/>
      <c r="BM13" s="240"/>
      <c r="BN13" s="240"/>
      <c r="BO13" s="240"/>
      <c r="BP13" s="240"/>
      <c r="BQ13" s="240"/>
      <c r="BR13" s="240"/>
      <c r="BS13" s="240"/>
      <c r="BT13" s="240"/>
      <c r="BU13" s="240"/>
      <c r="BV13" s="240"/>
      <c r="BW13" s="240"/>
      <c r="BX13" s="240"/>
      <c r="BY13" s="240"/>
      <c r="BZ13" s="240"/>
      <c r="CA13" s="240"/>
      <c r="CB13" s="240"/>
      <c r="CC13" s="240"/>
      <c r="CD13" s="240"/>
      <c r="CE13" s="240"/>
      <c r="CF13" s="240"/>
      <c r="CG13" s="240"/>
      <c r="CH13" s="240"/>
      <c r="CI13" s="240"/>
      <c r="CJ13" s="240"/>
      <c r="CK13" s="240"/>
      <c r="CL13" s="240"/>
      <c r="CM13" s="240"/>
      <c r="CN13" s="240"/>
      <c r="CO13" s="240"/>
      <c r="CP13" s="240"/>
      <c r="CQ13" s="240"/>
      <c r="CR13" s="240"/>
      <c r="CS13" s="240"/>
      <c r="CT13" s="240"/>
      <c r="CU13" s="240"/>
      <c r="CV13" s="240"/>
      <c r="CW13" s="240"/>
      <c r="CX13" s="240"/>
      <c r="CY13" s="240"/>
      <c r="CZ13" s="240"/>
      <c r="DA13" s="240"/>
      <c r="DB13" s="240"/>
      <c r="DC13" s="240"/>
      <c r="DD13" s="240"/>
      <c r="DE13" s="240"/>
      <c r="DF13" s="240"/>
      <c r="DG13" s="240"/>
      <c r="DH13" s="240"/>
      <c r="DI13" s="240"/>
      <c r="DJ13" s="240"/>
      <c r="DK13" s="240"/>
      <c r="DL13" s="240"/>
      <c r="DM13" s="240"/>
      <c r="DN13" s="240"/>
      <c r="DO13" s="240"/>
      <c r="DP13" s="240"/>
      <c r="DQ13" s="240"/>
      <c r="DR13" s="240"/>
      <c r="DS13" s="240"/>
      <c r="DT13" s="240"/>
      <c r="DU13" s="240"/>
      <c r="DV13" s="240"/>
      <c r="DW13" s="240"/>
      <c r="DX13" s="240"/>
      <c r="DY13" s="240"/>
      <c r="DZ13" s="240"/>
      <c r="EA13" s="240"/>
      <c r="EB13" s="240"/>
      <c r="EC13" s="240"/>
      <c r="ED13" s="240"/>
      <c r="EE13" s="240"/>
      <c r="EF13" s="240"/>
      <c r="EG13" s="240"/>
      <c r="EH13" s="240"/>
      <c r="EI13" s="240"/>
      <c r="EJ13" s="240"/>
      <c r="EK13" s="240"/>
      <c r="EL13" s="240"/>
      <c r="EM13" s="240"/>
      <c r="EN13" s="240"/>
      <c r="EO13" s="240"/>
      <c r="EP13" s="240"/>
      <c r="EQ13" s="240"/>
      <c r="ER13" s="240"/>
      <c r="ES13" s="240"/>
      <c r="ET13" s="240"/>
      <c r="EU13" s="240"/>
      <c r="EV13" s="240"/>
      <c r="EW13" s="240"/>
      <c r="EX13" s="240"/>
      <c r="EY13" s="240"/>
      <c r="EZ13" s="240"/>
      <c r="FA13" s="240"/>
      <c r="FB13" s="240"/>
      <c r="FC13" s="240"/>
      <c r="FD13" s="240"/>
      <c r="FE13" s="240"/>
      <c r="FF13" s="240"/>
      <c r="FG13" s="240"/>
      <c r="FH13" s="240"/>
      <c r="FI13" s="240"/>
      <c r="FJ13" s="240"/>
      <c r="FK13" s="240"/>
      <c r="FL13" s="240"/>
      <c r="FM13" s="240"/>
      <c r="FN13" s="240"/>
      <c r="FO13" s="240"/>
      <c r="FP13" s="240"/>
      <c r="FQ13" s="240"/>
      <c r="FR13" s="240"/>
      <c r="FS13" s="240"/>
      <c r="FT13" s="240"/>
      <c r="FU13" s="240"/>
      <c r="FV13" s="240"/>
      <c r="FW13" s="240"/>
      <c r="FX13" s="240"/>
      <c r="FY13" s="240"/>
      <c r="FZ13" s="240"/>
      <c r="GA13" s="240"/>
      <c r="GB13" s="240"/>
      <c r="GC13" s="240"/>
      <c r="GD13" s="240"/>
      <c r="GE13" s="240"/>
      <c r="GF13" s="240"/>
      <c r="GG13" s="240"/>
      <c r="GH13" s="240"/>
      <c r="GI13" s="240"/>
      <c r="GJ13" s="240"/>
      <c r="GK13" s="240"/>
      <c r="GL13" s="240"/>
      <c r="GM13" s="240"/>
      <c r="GN13" s="240"/>
      <c r="GO13" s="240"/>
      <c r="GP13" s="240"/>
      <c r="GQ13" s="240"/>
      <c r="GR13" s="240"/>
      <c r="GS13" s="240"/>
      <c r="GT13" s="240"/>
      <c r="GU13" s="240"/>
      <c r="GV13" s="240"/>
      <c r="GW13" s="240"/>
      <c r="GX13" s="240"/>
      <c r="GY13" s="240"/>
      <c r="GZ13" s="240"/>
      <c r="HA13" s="240"/>
      <c r="HB13" s="240"/>
      <c r="HC13" s="240"/>
      <c r="HD13" s="240"/>
      <c r="HE13" s="240"/>
      <c r="HF13" s="240"/>
      <c r="HG13" s="240"/>
      <c r="HH13" s="240"/>
      <c r="HI13" s="240"/>
      <c r="HJ13" s="240"/>
      <c r="HK13" s="240"/>
      <c r="HL13" s="240"/>
      <c r="HM13" s="240"/>
      <c r="HN13" s="240"/>
      <c r="HO13" s="240"/>
      <c r="HP13" s="240"/>
      <c r="HQ13" s="240"/>
      <c r="HR13" s="240"/>
      <c r="HS13" s="240"/>
      <c r="HT13" s="240"/>
      <c r="HU13" s="240"/>
      <c r="HV13" s="240"/>
      <c r="HW13" s="240"/>
      <c r="HX13" s="240"/>
      <c r="HY13" s="240"/>
      <c r="HZ13" s="240"/>
      <c r="IA13" s="240"/>
      <c r="IB13" s="240"/>
      <c r="IC13" s="240"/>
      <c r="ID13" s="240"/>
      <c r="IE13" s="240"/>
      <c r="IF13" s="240"/>
      <c r="IG13" s="240"/>
      <c r="IH13" s="240"/>
      <c r="II13" s="240"/>
      <c r="IJ13" s="240"/>
      <c r="IK13" s="240"/>
      <c r="IL13" s="240"/>
      <c r="IM13" s="240"/>
      <c r="IN13" s="240"/>
      <c r="IO13" s="240"/>
      <c r="IP13" s="240"/>
      <c r="IQ13" s="240"/>
      <c r="IR13" s="240"/>
      <c r="IS13" s="240"/>
      <c r="IT13" s="240"/>
      <c r="IU13" s="240"/>
      <c r="IV13" s="240"/>
    </row>
    <row r="14" spans="1:256" ht="36">
      <c r="A14" s="237" t="s">
        <v>321</v>
      </c>
      <c r="B14" s="241" t="s">
        <v>322</v>
      </c>
      <c r="C14" s="239">
        <f>ROUND(C13*6.1%,2)</f>
        <v>0</v>
      </c>
      <c r="D14" s="240"/>
      <c r="E14" s="240"/>
      <c r="F14" s="240"/>
      <c r="G14" s="240"/>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0"/>
      <c r="AL14" s="240"/>
      <c r="AM14" s="240"/>
      <c r="AN14" s="240"/>
      <c r="AO14" s="240"/>
      <c r="AP14" s="240"/>
      <c r="AQ14" s="240"/>
      <c r="AR14" s="240"/>
      <c r="AS14" s="240"/>
      <c r="AT14" s="240"/>
      <c r="AU14" s="240"/>
      <c r="AV14" s="240"/>
      <c r="AW14" s="240"/>
      <c r="AX14" s="240"/>
      <c r="AY14" s="240"/>
      <c r="AZ14" s="240"/>
      <c r="BA14" s="240"/>
      <c r="BB14" s="240"/>
      <c r="BC14" s="240"/>
      <c r="BD14" s="240"/>
      <c r="BE14" s="240"/>
      <c r="BF14" s="240"/>
      <c r="BG14" s="240"/>
      <c r="BH14" s="240"/>
      <c r="BI14" s="240"/>
      <c r="BJ14" s="240"/>
      <c r="BK14" s="240"/>
      <c r="BL14" s="240"/>
      <c r="BM14" s="240"/>
      <c r="BN14" s="240"/>
      <c r="BO14" s="240"/>
      <c r="BP14" s="240"/>
      <c r="BQ14" s="240"/>
      <c r="BR14" s="240"/>
      <c r="BS14" s="240"/>
      <c r="BT14" s="240"/>
      <c r="BU14" s="240"/>
      <c r="BV14" s="240"/>
      <c r="BW14" s="240"/>
      <c r="BX14" s="240"/>
      <c r="BY14" s="240"/>
      <c r="BZ14" s="240"/>
      <c r="CA14" s="240"/>
      <c r="CB14" s="240"/>
      <c r="CC14" s="240"/>
      <c r="CD14" s="240"/>
      <c r="CE14" s="240"/>
      <c r="CF14" s="240"/>
      <c r="CG14" s="240"/>
      <c r="CH14" s="240"/>
      <c r="CI14" s="240"/>
      <c r="CJ14" s="240"/>
      <c r="CK14" s="240"/>
      <c r="CL14" s="240"/>
      <c r="CM14" s="240"/>
      <c r="CN14" s="240"/>
      <c r="CO14" s="240"/>
      <c r="CP14" s="240"/>
      <c r="CQ14" s="240"/>
      <c r="CR14" s="240"/>
      <c r="CS14" s="240"/>
      <c r="CT14" s="240"/>
      <c r="CU14" s="240"/>
      <c r="CV14" s="240"/>
      <c r="CW14" s="240"/>
      <c r="CX14" s="240"/>
      <c r="CY14" s="240"/>
      <c r="CZ14" s="240"/>
      <c r="DA14" s="240"/>
      <c r="DB14" s="240"/>
      <c r="DC14" s="240"/>
      <c r="DD14" s="240"/>
      <c r="DE14" s="240"/>
      <c r="DF14" s="240"/>
      <c r="DG14" s="240"/>
      <c r="DH14" s="240"/>
      <c r="DI14" s="240"/>
      <c r="DJ14" s="240"/>
      <c r="DK14" s="240"/>
      <c r="DL14" s="240"/>
      <c r="DM14" s="240"/>
      <c r="DN14" s="240"/>
      <c r="DO14" s="240"/>
      <c r="DP14" s="240"/>
      <c r="DQ14" s="240"/>
      <c r="DR14" s="240"/>
      <c r="DS14" s="240"/>
      <c r="DT14" s="240"/>
      <c r="DU14" s="240"/>
      <c r="DV14" s="240"/>
      <c r="DW14" s="240"/>
      <c r="DX14" s="240"/>
      <c r="DY14" s="240"/>
      <c r="DZ14" s="240"/>
      <c r="EA14" s="240"/>
      <c r="EB14" s="240"/>
      <c r="EC14" s="240"/>
      <c r="ED14" s="240"/>
      <c r="EE14" s="240"/>
      <c r="EF14" s="240"/>
      <c r="EG14" s="240"/>
      <c r="EH14" s="240"/>
      <c r="EI14" s="240"/>
      <c r="EJ14" s="240"/>
      <c r="EK14" s="240"/>
      <c r="EL14" s="240"/>
      <c r="EM14" s="240"/>
      <c r="EN14" s="240"/>
      <c r="EO14" s="240"/>
      <c r="EP14" s="240"/>
      <c r="EQ14" s="240"/>
      <c r="ER14" s="240"/>
      <c r="ES14" s="240"/>
      <c r="ET14" s="240"/>
      <c r="EU14" s="240"/>
      <c r="EV14" s="240"/>
      <c r="EW14" s="240"/>
      <c r="EX14" s="240"/>
      <c r="EY14" s="240"/>
      <c r="EZ14" s="240"/>
      <c r="FA14" s="240"/>
      <c r="FB14" s="240"/>
      <c r="FC14" s="240"/>
      <c r="FD14" s="240"/>
      <c r="FE14" s="240"/>
      <c r="FF14" s="240"/>
      <c r="FG14" s="240"/>
      <c r="FH14" s="240"/>
      <c r="FI14" s="240"/>
      <c r="FJ14" s="240"/>
      <c r="FK14" s="240"/>
      <c r="FL14" s="240"/>
      <c r="FM14" s="240"/>
      <c r="FN14" s="240"/>
      <c r="FO14" s="240"/>
      <c r="FP14" s="240"/>
      <c r="FQ14" s="240"/>
      <c r="FR14" s="240"/>
      <c r="FS14" s="240"/>
      <c r="FT14" s="240"/>
      <c r="FU14" s="240"/>
      <c r="FV14" s="240"/>
      <c r="FW14" s="240"/>
      <c r="FX14" s="240"/>
      <c r="FY14" s="240"/>
      <c r="FZ14" s="240"/>
      <c r="GA14" s="240"/>
      <c r="GB14" s="240"/>
      <c r="GC14" s="240"/>
      <c r="GD14" s="240"/>
      <c r="GE14" s="240"/>
      <c r="GF14" s="240"/>
      <c r="GG14" s="240"/>
      <c r="GH14" s="240"/>
      <c r="GI14" s="240"/>
      <c r="GJ14" s="240"/>
      <c r="GK14" s="240"/>
      <c r="GL14" s="240"/>
      <c r="GM14" s="240"/>
      <c r="GN14" s="240"/>
      <c r="GO14" s="240"/>
      <c r="GP14" s="240"/>
      <c r="GQ14" s="240"/>
      <c r="GR14" s="240"/>
      <c r="GS14" s="240"/>
      <c r="GT14" s="240"/>
      <c r="GU14" s="240"/>
      <c r="GV14" s="240"/>
      <c r="GW14" s="240"/>
      <c r="GX14" s="240"/>
      <c r="GY14" s="240"/>
      <c r="GZ14" s="240"/>
      <c r="HA14" s="240"/>
      <c r="HB14" s="240"/>
      <c r="HC14" s="240"/>
      <c r="HD14" s="240"/>
      <c r="HE14" s="240"/>
      <c r="HF14" s="240"/>
      <c r="HG14" s="240"/>
      <c r="HH14" s="240"/>
      <c r="HI14" s="240"/>
      <c r="HJ14" s="240"/>
      <c r="HK14" s="240"/>
      <c r="HL14" s="240"/>
      <c r="HM14" s="240"/>
      <c r="HN14" s="240"/>
      <c r="HO14" s="240"/>
      <c r="HP14" s="240"/>
      <c r="HQ14" s="240"/>
      <c r="HR14" s="240"/>
      <c r="HS14" s="240"/>
      <c r="HT14" s="240"/>
      <c r="HU14" s="240"/>
      <c r="HV14" s="240"/>
      <c r="HW14" s="240"/>
      <c r="HX14" s="240"/>
      <c r="HY14" s="240"/>
      <c r="HZ14" s="240"/>
      <c r="IA14" s="240"/>
      <c r="IB14" s="240"/>
      <c r="IC14" s="240"/>
      <c r="ID14" s="240"/>
      <c r="IE14" s="240"/>
      <c r="IF14" s="240"/>
      <c r="IG14" s="240"/>
      <c r="IH14" s="240"/>
      <c r="II14" s="240"/>
      <c r="IJ14" s="240"/>
      <c r="IK14" s="240"/>
      <c r="IL14" s="240"/>
      <c r="IM14" s="240"/>
      <c r="IN14" s="240"/>
      <c r="IO14" s="240"/>
      <c r="IP14" s="240"/>
      <c r="IQ14" s="240"/>
      <c r="IR14" s="240"/>
      <c r="IS14" s="240"/>
      <c r="IT14" s="240"/>
      <c r="IU14" s="240"/>
      <c r="IV14" s="240"/>
    </row>
    <row r="15" spans="1:256" ht="36">
      <c r="A15" s="237" t="s">
        <v>323</v>
      </c>
      <c r="B15" s="241" t="s">
        <v>324</v>
      </c>
      <c r="C15" s="239">
        <f>C13-C14</f>
        <v>0</v>
      </c>
      <c r="D15" s="240"/>
      <c r="E15" s="240"/>
      <c r="F15" s="240"/>
      <c r="G15" s="240"/>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0"/>
      <c r="AM15" s="240"/>
      <c r="AN15" s="240"/>
      <c r="AO15" s="240"/>
      <c r="AP15" s="240"/>
      <c r="AQ15" s="240"/>
      <c r="AR15" s="240"/>
      <c r="AS15" s="240"/>
      <c r="AT15" s="240"/>
      <c r="AU15" s="240"/>
      <c r="AV15" s="240"/>
      <c r="AW15" s="240"/>
      <c r="AX15" s="240"/>
      <c r="AY15" s="240"/>
      <c r="AZ15" s="240"/>
      <c r="BA15" s="240"/>
      <c r="BB15" s="240"/>
      <c r="BC15" s="240"/>
      <c r="BD15" s="240"/>
      <c r="BE15" s="240"/>
      <c r="BF15" s="240"/>
      <c r="BG15" s="240"/>
      <c r="BH15" s="240"/>
      <c r="BI15" s="240"/>
      <c r="BJ15" s="240"/>
      <c r="BK15" s="240"/>
      <c r="BL15" s="240"/>
      <c r="BM15" s="240"/>
      <c r="BN15" s="240"/>
      <c r="BO15" s="240"/>
      <c r="BP15" s="240"/>
      <c r="BQ15" s="240"/>
      <c r="BR15" s="240"/>
      <c r="BS15" s="240"/>
      <c r="BT15" s="240"/>
      <c r="BU15" s="240"/>
      <c r="BV15" s="240"/>
      <c r="BW15" s="240"/>
      <c r="BX15" s="240"/>
      <c r="BY15" s="240"/>
      <c r="BZ15" s="240"/>
      <c r="CA15" s="240"/>
      <c r="CB15" s="240"/>
      <c r="CC15" s="240"/>
      <c r="CD15" s="240"/>
      <c r="CE15" s="240"/>
      <c r="CF15" s="240"/>
      <c r="CG15" s="240"/>
      <c r="CH15" s="240"/>
      <c r="CI15" s="240"/>
      <c r="CJ15" s="240"/>
      <c r="CK15" s="240"/>
      <c r="CL15" s="240"/>
      <c r="CM15" s="240"/>
      <c r="CN15" s="240"/>
      <c r="CO15" s="240"/>
      <c r="CP15" s="240"/>
      <c r="CQ15" s="240"/>
      <c r="CR15" s="240"/>
      <c r="CS15" s="240"/>
      <c r="CT15" s="240"/>
      <c r="CU15" s="240"/>
      <c r="CV15" s="240"/>
      <c r="CW15" s="240"/>
      <c r="CX15" s="240"/>
      <c r="CY15" s="240"/>
      <c r="CZ15" s="240"/>
      <c r="DA15" s="240"/>
      <c r="DB15" s="240"/>
      <c r="DC15" s="240"/>
      <c r="DD15" s="240"/>
      <c r="DE15" s="240"/>
      <c r="DF15" s="240"/>
      <c r="DG15" s="240"/>
      <c r="DH15" s="240"/>
      <c r="DI15" s="240"/>
      <c r="DJ15" s="240"/>
      <c r="DK15" s="240"/>
      <c r="DL15" s="240"/>
      <c r="DM15" s="240"/>
      <c r="DN15" s="240"/>
      <c r="DO15" s="240"/>
      <c r="DP15" s="240"/>
      <c r="DQ15" s="240"/>
      <c r="DR15" s="240"/>
      <c r="DS15" s="240"/>
      <c r="DT15" s="240"/>
      <c r="DU15" s="240"/>
      <c r="DV15" s="240"/>
      <c r="DW15" s="240"/>
      <c r="DX15" s="240"/>
      <c r="DY15" s="240"/>
      <c r="DZ15" s="240"/>
      <c r="EA15" s="240"/>
      <c r="EB15" s="240"/>
      <c r="EC15" s="240"/>
      <c r="ED15" s="240"/>
      <c r="EE15" s="240"/>
      <c r="EF15" s="240"/>
      <c r="EG15" s="240"/>
      <c r="EH15" s="240"/>
      <c r="EI15" s="240"/>
      <c r="EJ15" s="240"/>
      <c r="EK15" s="240"/>
      <c r="EL15" s="240"/>
      <c r="EM15" s="240"/>
      <c r="EN15" s="240"/>
      <c r="EO15" s="240"/>
      <c r="EP15" s="240"/>
      <c r="EQ15" s="240"/>
      <c r="ER15" s="240"/>
      <c r="ES15" s="240"/>
      <c r="ET15" s="240"/>
      <c r="EU15" s="240"/>
      <c r="EV15" s="240"/>
      <c r="EW15" s="240"/>
      <c r="EX15" s="240"/>
      <c r="EY15" s="240"/>
      <c r="EZ15" s="240"/>
      <c r="FA15" s="240"/>
      <c r="FB15" s="240"/>
      <c r="FC15" s="240"/>
      <c r="FD15" s="240"/>
      <c r="FE15" s="240"/>
      <c r="FF15" s="240"/>
      <c r="FG15" s="240"/>
      <c r="FH15" s="240"/>
      <c r="FI15" s="240"/>
      <c r="FJ15" s="240"/>
      <c r="FK15" s="240"/>
      <c r="FL15" s="240"/>
      <c r="FM15" s="240"/>
      <c r="FN15" s="240"/>
      <c r="FO15" s="240"/>
      <c r="FP15" s="240"/>
      <c r="FQ15" s="240"/>
      <c r="FR15" s="240"/>
      <c r="FS15" s="240"/>
      <c r="FT15" s="240"/>
      <c r="FU15" s="240"/>
      <c r="FV15" s="240"/>
      <c r="FW15" s="240"/>
      <c r="FX15" s="240"/>
      <c r="FY15" s="240"/>
      <c r="FZ15" s="240"/>
      <c r="GA15" s="240"/>
      <c r="GB15" s="240"/>
      <c r="GC15" s="240"/>
      <c r="GD15" s="240"/>
      <c r="GE15" s="240"/>
      <c r="GF15" s="240"/>
      <c r="GG15" s="240"/>
      <c r="GH15" s="240"/>
      <c r="GI15" s="240"/>
      <c r="GJ15" s="240"/>
      <c r="GK15" s="240"/>
      <c r="GL15" s="240"/>
      <c r="GM15" s="240"/>
      <c r="GN15" s="240"/>
      <c r="GO15" s="240"/>
      <c r="GP15" s="240"/>
      <c r="GQ15" s="240"/>
      <c r="GR15" s="240"/>
      <c r="GS15" s="240"/>
      <c r="GT15" s="240"/>
      <c r="GU15" s="240"/>
      <c r="GV15" s="240"/>
      <c r="GW15" s="240"/>
      <c r="GX15" s="240"/>
      <c r="GY15" s="240"/>
      <c r="GZ15" s="240"/>
      <c r="HA15" s="240"/>
      <c r="HB15" s="240"/>
      <c r="HC15" s="240"/>
      <c r="HD15" s="240"/>
      <c r="HE15" s="240"/>
      <c r="HF15" s="240"/>
      <c r="HG15" s="240"/>
      <c r="HH15" s="240"/>
      <c r="HI15" s="240"/>
      <c r="HJ15" s="240"/>
      <c r="HK15" s="240"/>
      <c r="HL15" s="240"/>
      <c r="HM15" s="240"/>
      <c r="HN15" s="240"/>
      <c r="HO15" s="240"/>
      <c r="HP15" s="240"/>
      <c r="HQ15" s="240"/>
      <c r="HR15" s="240"/>
      <c r="HS15" s="240"/>
      <c r="HT15" s="240"/>
      <c r="HU15" s="240"/>
      <c r="HV15" s="240"/>
      <c r="HW15" s="240"/>
      <c r="HX15" s="240"/>
      <c r="HY15" s="240"/>
      <c r="HZ15" s="240"/>
      <c r="IA15" s="240"/>
      <c r="IB15" s="240"/>
      <c r="IC15" s="240"/>
      <c r="ID15" s="240"/>
      <c r="IE15" s="240"/>
      <c r="IF15" s="240"/>
      <c r="IG15" s="240"/>
      <c r="IH15" s="240"/>
      <c r="II15" s="240"/>
      <c r="IJ15" s="240"/>
      <c r="IK15" s="240"/>
      <c r="IL15" s="240"/>
      <c r="IM15" s="240"/>
      <c r="IN15" s="240"/>
      <c r="IO15" s="240"/>
      <c r="IP15" s="240"/>
      <c r="IQ15" s="240"/>
      <c r="IR15" s="240"/>
      <c r="IS15" s="240"/>
      <c r="IT15" s="240"/>
      <c r="IU15" s="240"/>
      <c r="IV15" s="240"/>
    </row>
    <row r="16" spans="1:256" ht="18">
      <c r="A16" s="237" t="s">
        <v>176</v>
      </c>
      <c r="B16" s="249" t="s">
        <v>325</v>
      </c>
      <c r="C16" s="244">
        <f>ROUND(C17+C18,2)</f>
        <v>0</v>
      </c>
      <c r="D16" s="240"/>
      <c r="E16" s="240"/>
      <c r="F16" s="240"/>
      <c r="G16" s="240"/>
      <c r="H16" s="240"/>
      <c r="I16" s="240"/>
      <c r="J16" s="240"/>
      <c r="K16" s="240"/>
      <c r="L16" s="240"/>
      <c r="M16" s="240"/>
      <c r="N16" s="240"/>
      <c r="O16" s="240"/>
      <c r="P16" s="240"/>
      <c r="Q16" s="240"/>
      <c r="R16" s="240"/>
      <c r="S16" s="240"/>
      <c r="T16" s="240"/>
      <c r="U16" s="240"/>
      <c r="V16" s="240"/>
      <c r="W16" s="240"/>
      <c r="X16" s="240"/>
      <c r="Y16" s="240"/>
      <c r="Z16" s="240"/>
      <c r="AA16" s="240"/>
      <c r="AB16" s="240"/>
      <c r="AC16" s="240"/>
      <c r="AD16" s="240"/>
      <c r="AE16" s="240"/>
      <c r="AF16" s="240"/>
      <c r="AG16" s="240"/>
      <c r="AH16" s="240"/>
      <c r="AI16" s="240"/>
      <c r="AJ16" s="240"/>
      <c r="AK16" s="240"/>
      <c r="AL16" s="240"/>
      <c r="AM16" s="240"/>
      <c r="AN16" s="240"/>
      <c r="AO16" s="240"/>
      <c r="AP16" s="240"/>
      <c r="AQ16" s="240"/>
      <c r="AR16" s="240"/>
      <c r="AS16" s="240"/>
      <c r="AT16" s="240"/>
      <c r="AU16" s="240"/>
      <c r="AV16" s="240"/>
      <c r="AW16" s="240"/>
      <c r="AX16" s="240"/>
      <c r="AY16" s="240"/>
      <c r="AZ16" s="240"/>
      <c r="BA16" s="240"/>
      <c r="BB16" s="240"/>
      <c r="BC16" s="240"/>
      <c r="BD16" s="240"/>
      <c r="BE16" s="240"/>
      <c r="BF16" s="240"/>
      <c r="BG16" s="240"/>
      <c r="BH16" s="240"/>
      <c r="BI16" s="240"/>
      <c r="BJ16" s="240"/>
      <c r="BK16" s="240"/>
      <c r="BL16" s="240"/>
      <c r="BM16" s="240"/>
      <c r="BN16" s="240"/>
      <c r="BO16" s="240"/>
      <c r="BP16" s="240"/>
      <c r="BQ16" s="240"/>
      <c r="BR16" s="240"/>
      <c r="BS16" s="240"/>
      <c r="BT16" s="240"/>
      <c r="BU16" s="240"/>
      <c r="BV16" s="240"/>
      <c r="BW16" s="240"/>
      <c r="BX16" s="240"/>
      <c r="BY16" s="240"/>
      <c r="BZ16" s="240"/>
      <c r="CA16" s="240"/>
      <c r="CB16" s="240"/>
      <c r="CC16" s="240"/>
      <c r="CD16" s="240"/>
      <c r="CE16" s="240"/>
      <c r="CF16" s="240"/>
      <c r="CG16" s="240"/>
      <c r="CH16" s="240"/>
      <c r="CI16" s="240"/>
      <c r="CJ16" s="240"/>
      <c r="CK16" s="240"/>
      <c r="CL16" s="240"/>
      <c r="CM16" s="240"/>
      <c r="CN16" s="240"/>
      <c r="CO16" s="240"/>
      <c r="CP16" s="240"/>
      <c r="CQ16" s="240"/>
      <c r="CR16" s="240"/>
      <c r="CS16" s="240"/>
      <c r="CT16" s="240"/>
      <c r="CU16" s="240"/>
      <c r="CV16" s="240"/>
      <c r="CW16" s="240"/>
      <c r="CX16" s="240"/>
      <c r="CY16" s="240"/>
      <c r="CZ16" s="240"/>
      <c r="DA16" s="240"/>
      <c r="DB16" s="240"/>
      <c r="DC16" s="240"/>
      <c r="DD16" s="240"/>
      <c r="DE16" s="240"/>
      <c r="DF16" s="240"/>
      <c r="DG16" s="240"/>
      <c r="DH16" s="240"/>
      <c r="DI16" s="240"/>
      <c r="DJ16" s="240"/>
      <c r="DK16" s="240"/>
      <c r="DL16" s="240"/>
      <c r="DM16" s="240"/>
      <c r="DN16" s="240"/>
      <c r="DO16" s="240"/>
      <c r="DP16" s="240"/>
      <c r="DQ16" s="240"/>
      <c r="DR16" s="240"/>
      <c r="DS16" s="240"/>
      <c r="DT16" s="240"/>
      <c r="DU16" s="240"/>
      <c r="DV16" s="240"/>
      <c r="DW16" s="240"/>
      <c r="DX16" s="240"/>
      <c r="DY16" s="240"/>
      <c r="DZ16" s="240"/>
      <c r="EA16" s="240"/>
      <c r="EB16" s="240"/>
      <c r="EC16" s="240"/>
      <c r="ED16" s="240"/>
      <c r="EE16" s="240"/>
      <c r="EF16" s="240"/>
      <c r="EG16" s="240"/>
      <c r="EH16" s="240"/>
      <c r="EI16" s="240"/>
      <c r="EJ16" s="240"/>
      <c r="EK16" s="240"/>
      <c r="EL16" s="240"/>
      <c r="EM16" s="240"/>
      <c r="EN16" s="240"/>
      <c r="EO16" s="240"/>
      <c r="EP16" s="240"/>
      <c r="EQ16" s="240"/>
      <c r="ER16" s="240"/>
      <c r="ES16" s="240"/>
      <c r="ET16" s="240"/>
      <c r="EU16" s="240"/>
      <c r="EV16" s="240"/>
      <c r="EW16" s="240"/>
      <c r="EX16" s="240"/>
      <c r="EY16" s="240"/>
      <c r="EZ16" s="240"/>
      <c r="FA16" s="240"/>
      <c r="FB16" s="240"/>
      <c r="FC16" s="240"/>
      <c r="FD16" s="240"/>
      <c r="FE16" s="240"/>
      <c r="FF16" s="240"/>
      <c r="FG16" s="240"/>
      <c r="FH16" s="240"/>
      <c r="FI16" s="240"/>
      <c r="FJ16" s="240"/>
      <c r="FK16" s="240"/>
      <c r="FL16" s="240"/>
      <c r="FM16" s="240"/>
      <c r="FN16" s="240"/>
      <c r="FO16" s="240"/>
      <c r="FP16" s="240"/>
      <c r="FQ16" s="240"/>
      <c r="FR16" s="240"/>
      <c r="FS16" s="240"/>
      <c r="FT16" s="240"/>
      <c r="FU16" s="240"/>
      <c r="FV16" s="240"/>
      <c r="FW16" s="240"/>
      <c r="FX16" s="240"/>
      <c r="FY16" s="240"/>
      <c r="FZ16" s="240"/>
      <c r="GA16" s="240"/>
      <c r="GB16" s="240"/>
      <c r="GC16" s="240"/>
      <c r="GD16" s="240"/>
      <c r="GE16" s="240"/>
      <c r="GF16" s="240"/>
      <c r="GG16" s="240"/>
      <c r="GH16" s="240"/>
      <c r="GI16" s="240"/>
      <c r="GJ16" s="240"/>
      <c r="GK16" s="240"/>
      <c r="GL16" s="240"/>
      <c r="GM16" s="240"/>
      <c r="GN16" s="240"/>
      <c r="GO16" s="240"/>
      <c r="GP16" s="240"/>
      <c r="GQ16" s="240"/>
      <c r="GR16" s="240"/>
      <c r="GS16" s="240"/>
      <c r="GT16" s="240"/>
      <c r="GU16" s="240"/>
      <c r="GV16" s="240"/>
      <c r="GW16" s="240"/>
      <c r="GX16" s="240"/>
      <c r="GY16" s="240"/>
      <c r="GZ16" s="240"/>
      <c r="HA16" s="240"/>
      <c r="HB16" s="240"/>
      <c r="HC16" s="240"/>
      <c r="HD16" s="240"/>
      <c r="HE16" s="240"/>
      <c r="HF16" s="240"/>
      <c r="HG16" s="240"/>
      <c r="HH16" s="240"/>
      <c r="HI16" s="240"/>
      <c r="HJ16" s="240"/>
      <c r="HK16" s="240"/>
      <c r="HL16" s="240"/>
      <c r="HM16" s="240"/>
      <c r="HN16" s="240"/>
      <c r="HO16" s="240"/>
      <c r="HP16" s="240"/>
      <c r="HQ16" s="240"/>
      <c r="HR16" s="240"/>
      <c r="HS16" s="240"/>
      <c r="HT16" s="240"/>
      <c r="HU16" s="240"/>
      <c r="HV16" s="240"/>
      <c r="HW16" s="240"/>
      <c r="HX16" s="240"/>
      <c r="HY16" s="240"/>
      <c r="HZ16" s="240"/>
      <c r="IA16" s="240"/>
      <c r="IB16" s="240"/>
      <c r="IC16" s="240"/>
      <c r="ID16" s="240"/>
      <c r="IE16" s="240"/>
      <c r="IF16" s="240"/>
      <c r="IG16" s="240"/>
      <c r="IH16" s="240"/>
      <c r="II16" s="240"/>
      <c r="IJ16" s="240"/>
      <c r="IK16" s="240"/>
      <c r="IL16" s="240"/>
      <c r="IM16" s="240"/>
      <c r="IN16" s="240"/>
      <c r="IO16" s="240"/>
      <c r="IP16" s="240"/>
      <c r="IQ16" s="240"/>
      <c r="IR16" s="240"/>
      <c r="IS16" s="240"/>
      <c r="IT16" s="240"/>
      <c r="IU16" s="240"/>
      <c r="IV16" s="240"/>
    </row>
    <row r="17" spans="1:256" ht="36">
      <c r="A17" s="237" t="s">
        <v>326</v>
      </c>
      <c r="B17" s="241" t="s">
        <v>327</v>
      </c>
      <c r="C17" s="239">
        <f>ROUND(C14*80%,2)</f>
        <v>0</v>
      </c>
      <c r="D17" s="240"/>
      <c r="E17" s="240"/>
      <c r="F17" s="240"/>
      <c r="G17" s="240"/>
      <c r="H17" s="240"/>
      <c r="I17" s="240"/>
      <c r="J17" s="240"/>
      <c r="K17" s="240"/>
      <c r="L17" s="240"/>
      <c r="M17" s="240"/>
      <c r="N17" s="240"/>
      <c r="O17" s="240"/>
      <c r="P17" s="240"/>
      <c r="Q17" s="240"/>
      <c r="R17" s="240"/>
      <c r="S17" s="240"/>
      <c r="T17" s="240"/>
      <c r="U17" s="240"/>
      <c r="V17" s="240"/>
      <c r="W17" s="240"/>
      <c r="X17" s="240"/>
      <c r="Y17" s="240"/>
      <c r="Z17" s="240"/>
      <c r="AA17" s="240"/>
      <c r="AB17" s="240"/>
      <c r="AC17" s="240"/>
      <c r="AD17" s="240"/>
      <c r="AE17" s="240"/>
      <c r="AF17" s="240"/>
      <c r="AG17" s="240"/>
      <c r="AH17" s="240"/>
      <c r="AI17" s="240"/>
      <c r="AJ17" s="240"/>
      <c r="AK17" s="240"/>
      <c r="AL17" s="240"/>
      <c r="AM17" s="240"/>
      <c r="AN17" s="240"/>
      <c r="AO17" s="240"/>
      <c r="AP17" s="240"/>
      <c r="AQ17" s="240"/>
      <c r="AR17" s="240"/>
      <c r="AS17" s="240"/>
      <c r="AT17" s="240"/>
      <c r="AU17" s="240"/>
      <c r="AV17" s="240"/>
      <c r="AW17" s="240"/>
      <c r="AX17" s="240"/>
      <c r="AY17" s="240"/>
      <c r="AZ17" s="240"/>
      <c r="BA17" s="240"/>
      <c r="BB17" s="240"/>
      <c r="BC17" s="240"/>
      <c r="BD17" s="240"/>
      <c r="BE17" s="240"/>
      <c r="BF17" s="240"/>
      <c r="BG17" s="240"/>
      <c r="BH17" s="240"/>
      <c r="BI17" s="240"/>
      <c r="BJ17" s="240"/>
      <c r="BK17" s="240"/>
      <c r="BL17" s="240"/>
      <c r="BM17" s="240"/>
      <c r="BN17" s="240"/>
      <c r="BO17" s="240"/>
      <c r="BP17" s="240"/>
      <c r="BQ17" s="240"/>
      <c r="BR17" s="240"/>
      <c r="BS17" s="240"/>
      <c r="BT17" s="240"/>
      <c r="BU17" s="240"/>
      <c r="BV17" s="240"/>
      <c r="BW17" s="240"/>
      <c r="BX17" s="240"/>
      <c r="BY17" s="240"/>
      <c r="BZ17" s="240"/>
      <c r="CA17" s="240"/>
      <c r="CB17" s="240"/>
      <c r="CC17" s="240"/>
      <c r="CD17" s="240"/>
      <c r="CE17" s="240"/>
      <c r="CF17" s="240"/>
      <c r="CG17" s="240"/>
      <c r="CH17" s="240"/>
      <c r="CI17" s="240"/>
      <c r="CJ17" s="240"/>
      <c r="CK17" s="240"/>
      <c r="CL17" s="240"/>
      <c r="CM17" s="240"/>
      <c r="CN17" s="240"/>
      <c r="CO17" s="240"/>
      <c r="CP17" s="240"/>
      <c r="CQ17" s="240"/>
      <c r="CR17" s="240"/>
      <c r="CS17" s="240"/>
      <c r="CT17" s="240"/>
      <c r="CU17" s="240"/>
      <c r="CV17" s="240"/>
      <c r="CW17" s="240"/>
      <c r="CX17" s="240"/>
      <c r="CY17" s="240"/>
      <c r="CZ17" s="240"/>
      <c r="DA17" s="240"/>
      <c r="DB17" s="240"/>
      <c r="DC17" s="240"/>
      <c r="DD17" s="240"/>
      <c r="DE17" s="240"/>
      <c r="DF17" s="240"/>
      <c r="DG17" s="240"/>
      <c r="DH17" s="240"/>
      <c r="DI17" s="240"/>
      <c r="DJ17" s="240"/>
      <c r="DK17" s="240"/>
      <c r="DL17" s="240"/>
      <c r="DM17" s="240"/>
      <c r="DN17" s="240"/>
      <c r="DO17" s="240"/>
      <c r="DP17" s="240"/>
      <c r="DQ17" s="240"/>
      <c r="DR17" s="240"/>
      <c r="DS17" s="240"/>
      <c r="DT17" s="240"/>
      <c r="DU17" s="240"/>
      <c r="DV17" s="240"/>
      <c r="DW17" s="240"/>
      <c r="DX17" s="240"/>
      <c r="DY17" s="240"/>
      <c r="DZ17" s="240"/>
      <c r="EA17" s="240"/>
      <c r="EB17" s="240"/>
      <c r="EC17" s="240"/>
      <c r="ED17" s="240"/>
      <c r="EE17" s="240"/>
      <c r="EF17" s="240"/>
      <c r="EG17" s="240"/>
      <c r="EH17" s="240"/>
      <c r="EI17" s="240"/>
      <c r="EJ17" s="240"/>
      <c r="EK17" s="240"/>
      <c r="EL17" s="240"/>
      <c r="EM17" s="240"/>
      <c r="EN17" s="240"/>
      <c r="EO17" s="240"/>
      <c r="EP17" s="240"/>
      <c r="EQ17" s="240"/>
      <c r="ER17" s="240"/>
      <c r="ES17" s="240"/>
      <c r="ET17" s="240"/>
      <c r="EU17" s="240"/>
      <c r="EV17" s="240"/>
      <c r="EW17" s="240"/>
      <c r="EX17" s="240"/>
      <c r="EY17" s="240"/>
      <c r="EZ17" s="240"/>
      <c r="FA17" s="240"/>
      <c r="FB17" s="240"/>
      <c r="FC17" s="240"/>
      <c r="FD17" s="240"/>
      <c r="FE17" s="240"/>
      <c r="FF17" s="240"/>
      <c r="FG17" s="240"/>
      <c r="FH17" s="240"/>
      <c r="FI17" s="240"/>
      <c r="FJ17" s="240"/>
      <c r="FK17" s="240"/>
      <c r="FL17" s="240"/>
      <c r="FM17" s="240"/>
      <c r="FN17" s="240"/>
      <c r="FO17" s="240"/>
      <c r="FP17" s="240"/>
      <c r="FQ17" s="240"/>
      <c r="FR17" s="240"/>
      <c r="FS17" s="240"/>
      <c r="FT17" s="240"/>
      <c r="FU17" s="240"/>
      <c r="FV17" s="240"/>
      <c r="FW17" s="240"/>
      <c r="FX17" s="240"/>
      <c r="FY17" s="240"/>
      <c r="FZ17" s="240"/>
      <c r="GA17" s="240"/>
      <c r="GB17" s="240"/>
      <c r="GC17" s="240"/>
      <c r="GD17" s="240"/>
      <c r="GE17" s="240"/>
      <c r="GF17" s="240"/>
      <c r="GG17" s="240"/>
      <c r="GH17" s="240"/>
      <c r="GI17" s="240"/>
      <c r="GJ17" s="240"/>
      <c r="GK17" s="240"/>
      <c r="GL17" s="240"/>
      <c r="GM17" s="240"/>
      <c r="GN17" s="240"/>
      <c r="GO17" s="240"/>
      <c r="GP17" s="240"/>
      <c r="GQ17" s="240"/>
      <c r="GR17" s="240"/>
      <c r="GS17" s="240"/>
      <c r="GT17" s="240"/>
      <c r="GU17" s="240"/>
      <c r="GV17" s="240"/>
      <c r="GW17" s="240"/>
      <c r="GX17" s="240"/>
      <c r="GY17" s="240"/>
      <c r="GZ17" s="240"/>
      <c r="HA17" s="240"/>
      <c r="HB17" s="240"/>
      <c r="HC17" s="240"/>
      <c r="HD17" s="240"/>
      <c r="HE17" s="240"/>
      <c r="HF17" s="240"/>
      <c r="HG17" s="240"/>
      <c r="HH17" s="240"/>
      <c r="HI17" s="240"/>
      <c r="HJ17" s="240"/>
      <c r="HK17" s="240"/>
      <c r="HL17" s="240"/>
      <c r="HM17" s="240"/>
      <c r="HN17" s="240"/>
      <c r="HO17" s="240"/>
      <c r="HP17" s="240"/>
      <c r="HQ17" s="240"/>
      <c r="HR17" s="240"/>
      <c r="HS17" s="240"/>
      <c r="HT17" s="240"/>
      <c r="HU17" s="240"/>
      <c r="HV17" s="240"/>
      <c r="HW17" s="240"/>
      <c r="HX17" s="240"/>
      <c r="HY17" s="240"/>
      <c r="HZ17" s="240"/>
      <c r="IA17" s="240"/>
      <c r="IB17" s="240"/>
      <c r="IC17" s="240"/>
      <c r="ID17" s="240"/>
      <c r="IE17" s="240"/>
      <c r="IF17" s="240"/>
      <c r="IG17" s="240"/>
      <c r="IH17" s="240"/>
      <c r="II17" s="240"/>
      <c r="IJ17" s="240"/>
      <c r="IK17" s="240"/>
      <c r="IL17" s="240"/>
      <c r="IM17" s="240"/>
      <c r="IN17" s="240"/>
      <c r="IO17" s="240"/>
      <c r="IP17" s="240"/>
      <c r="IQ17" s="240"/>
      <c r="IR17" s="240"/>
      <c r="IS17" s="240"/>
      <c r="IT17" s="240"/>
      <c r="IU17" s="240"/>
      <c r="IV17" s="240"/>
    </row>
    <row r="18" spans="1:256" ht="36">
      <c r="A18" s="237" t="s">
        <v>328</v>
      </c>
      <c r="B18" s="241" t="s">
        <v>329</v>
      </c>
      <c r="C18" s="239">
        <f>ROUND(C15*85%,2)</f>
        <v>0</v>
      </c>
      <c r="D18" s="240"/>
      <c r="E18" s="240"/>
      <c r="F18" s="240"/>
      <c r="G18" s="240"/>
      <c r="H18" s="240"/>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c r="AI18" s="240"/>
      <c r="AJ18" s="240"/>
      <c r="AK18" s="240"/>
      <c r="AL18" s="240"/>
      <c r="AM18" s="240"/>
      <c r="AN18" s="240"/>
      <c r="AO18" s="240"/>
      <c r="AP18" s="240"/>
      <c r="AQ18" s="240"/>
      <c r="AR18" s="240"/>
      <c r="AS18" s="240"/>
      <c r="AT18" s="240"/>
      <c r="AU18" s="240"/>
      <c r="AV18" s="240"/>
      <c r="AW18" s="240"/>
      <c r="AX18" s="240"/>
      <c r="AY18" s="240"/>
      <c r="AZ18" s="240"/>
      <c r="BA18" s="240"/>
      <c r="BB18" s="240"/>
      <c r="BC18" s="240"/>
      <c r="BD18" s="240"/>
      <c r="BE18" s="240"/>
      <c r="BF18" s="240"/>
      <c r="BG18" s="240"/>
      <c r="BH18" s="240"/>
      <c r="BI18" s="240"/>
      <c r="BJ18" s="240"/>
      <c r="BK18" s="240"/>
      <c r="BL18" s="240"/>
      <c r="BM18" s="240"/>
      <c r="BN18" s="240"/>
      <c r="BO18" s="240"/>
      <c r="BP18" s="240"/>
      <c r="BQ18" s="240"/>
      <c r="BR18" s="240"/>
      <c r="BS18" s="240"/>
      <c r="BT18" s="240"/>
      <c r="BU18" s="240"/>
      <c r="BV18" s="240"/>
      <c r="BW18" s="240"/>
      <c r="BX18" s="240"/>
      <c r="BY18" s="240"/>
      <c r="BZ18" s="240"/>
      <c r="CA18" s="240"/>
      <c r="CB18" s="240"/>
      <c r="CC18" s="240"/>
      <c r="CD18" s="240"/>
      <c r="CE18" s="240"/>
      <c r="CF18" s="240"/>
      <c r="CG18" s="240"/>
      <c r="CH18" s="240"/>
      <c r="CI18" s="240"/>
      <c r="CJ18" s="240"/>
      <c r="CK18" s="240"/>
      <c r="CL18" s="240"/>
      <c r="CM18" s="240"/>
      <c r="CN18" s="240"/>
      <c r="CO18" s="240"/>
      <c r="CP18" s="240"/>
      <c r="CQ18" s="240"/>
      <c r="CR18" s="240"/>
      <c r="CS18" s="240"/>
      <c r="CT18" s="240"/>
      <c r="CU18" s="240"/>
      <c r="CV18" s="240"/>
      <c r="CW18" s="240"/>
      <c r="CX18" s="240"/>
      <c r="CY18" s="240"/>
      <c r="CZ18" s="240"/>
      <c r="DA18" s="240"/>
      <c r="DB18" s="240"/>
      <c r="DC18" s="240"/>
      <c r="DD18" s="240"/>
      <c r="DE18" s="240"/>
      <c r="DF18" s="240"/>
      <c r="DG18" s="240"/>
      <c r="DH18" s="240"/>
      <c r="DI18" s="240"/>
      <c r="DJ18" s="240"/>
      <c r="DK18" s="240"/>
      <c r="DL18" s="240"/>
      <c r="DM18" s="240"/>
      <c r="DN18" s="240"/>
      <c r="DO18" s="240"/>
      <c r="DP18" s="240"/>
      <c r="DQ18" s="240"/>
      <c r="DR18" s="240"/>
      <c r="DS18" s="240"/>
      <c r="DT18" s="240"/>
      <c r="DU18" s="240"/>
      <c r="DV18" s="240"/>
      <c r="DW18" s="240"/>
      <c r="DX18" s="240"/>
      <c r="DY18" s="240"/>
      <c r="DZ18" s="240"/>
      <c r="EA18" s="240"/>
      <c r="EB18" s="240"/>
      <c r="EC18" s="240"/>
      <c r="ED18" s="240"/>
      <c r="EE18" s="240"/>
      <c r="EF18" s="240"/>
      <c r="EG18" s="240"/>
      <c r="EH18" s="240"/>
      <c r="EI18" s="240"/>
      <c r="EJ18" s="240"/>
      <c r="EK18" s="240"/>
      <c r="EL18" s="240"/>
      <c r="EM18" s="240"/>
      <c r="EN18" s="240"/>
      <c r="EO18" s="240"/>
      <c r="EP18" s="240"/>
      <c r="EQ18" s="240"/>
      <c r="ER18" s="240"/>
      <c r="ES18" s="240"/>
      <c r="ET18" s="240"/>
      <c r="EU18" s="240"/>
      <c r="EV18" s="240"/>
      <c r="EW18" s="240"/>
      <c r="EX18" s="240"/>
      <c r="EY18" s="240"/>
      <c r="EZ18" s="240"/>
      <c r="FA18" s="240"/>
      <c r="FB18" s="240"/>
      <c r="FC18" s="240"/>
      <c r="FD18" s="240"/>
      <c r="FE18" s="240"/>
      <c r="FF18" s="240"/>
      <c r="FG18" s="240"/>
      <c r="FH18" s="240"/>
      <c r="FI18" s="240"/>
      <c r="FJ18" s="240"/>
      <c r="FK18" s="240"/>
      <c r="FL18" s="240"/>
      <c r="FM18" s="240"/>
      <c r="FN18" s="240"/>
      <c r="FO18" s="240"/>
      <c r="FP18" s="240"/>
      <c r="FQ18" s="240"/>
      <c r="FR18" s="240"/>
      <c r="FS18" s="240"/>
      <c r="FT18" s="240"/>
      <c r="FU18" s="240"/>
      <c r="FV18" s="240"/>
      <c r="FW18" s="240"/>
      <c r="FX18" s="240"/>
      <c r="FY18" s="240"/>
      <c r="FZ18" s="240"/>
      <c r="GA18" s="240"/>
      <c r="GB18" s="240"/>
      <c r="GC18" s="240"/>
      <c r="GD18" s="240"/>
      <c r="GE18" s="240"/>
      <c r="GF18" s="240"/>
      <c r="GG18" s="240"/>
      <c r="GH18" s="240"/>
      <c r="GI18" s="240"/>
      <c r="GJ18" s="240"/>
      <c r="GK18" s="240"/>
      <c r="GL18" s="240"/>
      <c r="GM18" s="240"/>
      <c r="GN18" s="240"/>
      <c r="GO18" s="240"/>
      <c r="GP18" s="240"/>
      <c r="GQ18" s="240"/>
      <c r="GR18" s="240"/>
      <c r="GS18" s="240"/>
      <c r="GT18" s="240"/>
      <c r="GU18" s="240"/>
      <c r="GV18" s="240"/>
      <c r="GW18" s="240"/>
      <c r="GX18" s="240"/>
      <c r="GY18" s="240"/>
      <c r="GZ18" s="240"/>
      <c r="HA18" s="240"/>
      <c r="HB18" s="240"/>
      <c r="HC18" s="240"/>
      <c r="HD18" s="240"/>
      <c r="HE18" s="240"/>
      <c r="HF18" s="240"/>
      <c r="HG18" s="240"/>
      <c r="HH18" s="240"/>
      <c r="HI18" s="240"/>
      <c r="HJ18" s="240"/>
      <c r="HK18" s="240"/>
      <c r="HL18" s="240"/>
      <c r="HM18" s="240"/>
      <c r="HN18" s="240"/>
      <c r="HO18" s="240"/>
      <c r="HP18" s="240"/>
      <c r="HQ18" s="240"/>
      <c r="HR18" s="240"/>
      <c r="HS18" s="240"/>
      <c r="HT18" s="240"/>
      <c r="HU18" s="240"/>
      <c r="HV18" s="240"/>
      <c r="HW18" s="240"/>
      <c r="HX18" s="240"/>
      <c r="HY18" s="240"/>
      <c r="HZ18" s="240"/>
      <c r="IA18" s="240"/>
      <c r="IB18" s="240"/>
      <c r="IC18" s="240"/>
      <c r="ID18" s="240"/>
      <c r="IE18" s="240"/>
      <c r="IF18" s="240"/>
      <c r="IG18" s="240"/>
      <c r="IH18" s="240"/>
      <c r="II18" s="240"/>
      <c r="IJ18" s="240"/>
      <c r="IK18" s="240"/>
      <c r="IL18" s="240"/>
      <c r="IM18" s="240"/>
      <c r="IN18" s="240"/>
      <c r="IO18" s="240"/>
      <c r="IP18" s="240"/>
      <c r="IQ18" s="240"/>
      <c r="IR18" s="240"/>
      <c r="IS18" s="240"/>
      <c r="IT18" s="240"/>
      <c r="IU18" s="240"/>
      <c r="IV18" s="240"/>
    </row>
    <row r="19" spans="1:256" ht="18">
      <c r="A19" s="250">
        <v>5</v>
      </c>
      <c r="B19" s="249" t="s">
        <v>330</v>
      </c>
      <c r="C19" s="244">
        <f>ROUND(C20+C21,2)</f>
        <v>0</v>
      </c>
      <c r="D19" s="240"/>
      <c r="E19" s="240"/>
      <c r="F19" s="240"/>
      <c r="G19" s="240"/>
      <c r="H19" s="240"/>
      <c r="I19" s="240"/>
      <c r="J19" s="240"/>
      <c r="K19" s="240"/>
      <c r="L19" s="240"/>
      <c r="M19" s="240"/>
      <c r="N19" s="240"/>
      <c r="O19" s="240"/>
      <c r="P19" s="240"/>
      <c r="Q19" s="240"/>
      <c r="R19" s="240"/>
      <c r="S19" s="240"/>
      <c r="T19" s="240"/>
      <c r="U19" s="240"/>
      <c r="V19" s="240"/>
      <c r="W19" s="240"/>
      <c r="X19" s="240"/>
      <c r="Y19" s="240"/>
      <c r="Z19" s="240"/>
      <c r="AA19" s="240"/>
      <c r="AB19" s="240"/>
      <c r="AC19" s="240"/>
      <c r="AD19" s="240"/>
      <c r="AE19" s="240"/>
      <c r="AF19" s="240"/>
      <c r="AG19" s="240"/>
      <c r="AH19" s="240"/>
      <c r="AI19" s="240"/>
      <c r="AJ19" s="240"/>
      <c r="AK19" s="240"/>
      <c r="AL19" s="240"/>
      <c r="AM19" s="240"/>
      <c r="AN19" s="240"/>
      <c r="AO19" s="240"/>
      <c r="AP19" s="240"/>
      <c r="AQ19" s="240"/>
      <c r="AR19" s="240"/>
      <c r="AS19" s="240"/>
      <c r="AT19" s="240"/>
      <c r="AU19" s="240"/>
      <c r="AV19" s="240"/>
      <c r="AW19" s="240"/>
      <c r="AX19" s="240"/>
      <c r="AY19" s="240"/>
      <c r="AZ19" s="240"/>
      <c r="BA19" s="240"/>
      <c r="BB19" s="240"/>
      <c r="BC19" s="240"/>
      <c r="BD19" s="240"/>
      <c r="BE19" s="240"/>
      <c r="BF19" s="240"/>
      <c r="BG19" s="240"/>
      <c r="BH19" s="240"/>
      <c r="BI19" s="240"/>
      <c r="BJ19" s="240"/>
      <c r="BK19" s="240"/>
      <c r="BL19" s="240"/>
      <c r="BM19" s="240"/>
      <c r="BN19" s="240"/>
      <c r="BO19" s="240"/>
      <c r="BP19" s="240"/>
      <c r="BQ19" s="240"/>
      <c r="BR19" s="240"/>
      <c r="BS19" s="240"/>
      <c r="BT19" s="240"/>
      <c r="BU19" s="240"/>
      <c r="BV19" s="240"/>
      <c r="BW19" s="240"/>
      <c r="BX19" s="240"/>
      <c r="BY19" s="240"/>
      <c r="BZ19" s="240"/>
      <c r="CA19" s="240"/>
      <c r="CB19" s="240"/>
      <c r="CC19" s="240"/>
      <c r="CD19" s="240"/>
      <c r="CE19" s="240"/>
      <c r="CF19" s="240"/>
      <c r="CG19" s="240"/>
      <c r="CH19" s="240"/>
      <c r="CI19" s="240"/>
      <c r="CJ19" s="240"/>
      <c r="CK19" s="240"/>
      <c r="CL19" s="240"/>
      <c r="CM19" s="240"/>
      <c r="CN19" s="240"/>
      <c r="CO19" s="240"/>
      <c r="CP19" s="240"/>
      <c r="CQ19" s="240"/>
      <c r="CR19" s="240"/>
      <c r="CS19" s="240"/>
      <c r="CT19" s="240"/>
      <c r="CU19" s="240"/>
      <c r="CV19" s="240"/>
      <c r="CW19" s="240"/>
      <c r="CX19" s="240"/>
      <c r="CY19" s="240"/>
      <c r="CZ19" s="240"/>
      <c r="DA19" s="240"/>
      <c r="DB19" s="240"/>
      <c r="DC19" s="240"/>
      <c r="DD19" s="240"/>
      <c r="DE19" s="240"/>
      <c r="DF19" s="240"/>
      <c r="DG19" s="240"/>
      <c r="DH19" s="240"/>
      <c r="DI19" s="240"/>
      <c r="DJ19" s="240"/>
      <c r="DK19" s="240"/>
      <c r="DL19" s="240"/>
      <c r="DM19" s="240"/>
      <c r="DN19" s="240"/>
      <c r="DO19" s="240"/>
      <c r="DP19" s="240"/>
      <c r="DQ19" s="240"/>
      <c r="DR19" s="240"/>
      <c r="DS19" s="240"/>
      <c r="DT19" s="240"/>
      <c r="DU19" s="240"/>
      <c r="DV19" s="240"/>
      <c r="DW19" s="240"/>
      <c r="DX19" s="240"/>
      <c r="DY19" s="240"/>
      <c r="DZ19" s="240"/>
      <c r="EA19" s="240"/>
      <c r="EB19" s="240"/>
      <c r="EC19" s="240"/>
      <c r="ED19" s="240"/>
      <c r="EE19" s="240"/>
      <c r="EF19" s="240"/>
      <c r="EG19" s="240"/>
      <c r="EH19" s="240"/>
      <c r="EI19" s="240"/>
      <c r="EJ19" s="240"/>
      <c r="EK19" s="240"/>
      <c r="EL19" s="240"/>
      <c r="EM19" s="240"/>
      <c r="EN19" s="240"/>
      <c r="EO19" s="240"/>
      <c r="EP19" s="240"/>
      <c r="EQ19" s="240"/>
      <c r="ER19" s="240"/>
      <c r="ES19" s="240"/>
      <c r="ET19" s="240"/>
      <c r="EU19" s="240"/>
      <c r="EV19" s="240"/>
      <c r="EW19" s="240"/>
      <c r="EX19" s="240"/>
      <c r="EY19" s="240"/>
      <c r="EZ19" s="240"/>
      <c r="FA19" s="240"/>
      <c r="FB19" s="240"/>
      <c r="FC19" s="240"/>
      <c r="FD19" s="240"/>
      <c r="FE19" s="240"/>
      <c r="FF19" s="240"/>
      <c r="FG19" s="240"/>
      <c r="FH19" s="240"/>
      <c r="FI19" s="240"/>
      <c r="FJ19" s="240"/>
      <c r="FK19" s="240"/>
      <c r="FL19" s="240"/>
      <c r="FM19" s="240"/>
      <c r="FN19" s="240"/>
      <c r="FO19" s="240"/>
      <c r="FP19" s="240"/>
      <c r="FQ19" s="240"/>
      <c r="FR19" s="240"/>
      <c r="FS19" s="240"/>
      <c r="FT19" s="240"/>
      <c r="FU19" s="240"/>
      <c r="FV19" s="240"/>
      <c r="FW19" s="240"/>
      <c r="FX19" s="240"/>
      <c r="FY19" s="240"/>
      <c r="FZ19" s="240"/>
      <c r="GA19" s="240"/>
      <c r="GB19" s="240"/>
      <c r="GC19" s="240"/>
      <c r="GD19" s="240"/>
      <c r="GE19" s="240"/>
      <c r="GF19" s="240"/>
      <c r="GG19" s="240"/>
      <c r="GH19" s="240"/>
      <c r="GI19" s="240"/>
      <c r="GJ19" s="240"/>
      <c r="GK19" s="240"/>
      <c r="GL19" s="240"/>
      <c r="GM19" s="240"/>
      <c r="GN19" s="240"/>
      <c r="GO19" s="240"/>
      <c r="GP19" s="240"/>
      <c r="GQ19" s="240"/>
      <c r="GR19" s="240"/>
      <c r="GS19" s="240"/>
      <c r="GT19" s="240"/>
      <c r="GU19" s="240"/>
      <c r="GV19" s="240"/>
      <c r="GW19" s="240"/>
      <c r="GX19" s="240"/>
      <c r="GY19" s="240"/>
      <c r="GZ19" s="240"/>
      <c r="HA19" s="240"/>
      <c r="HB19" s="240"/>
      <c r="HC19" s="240"/>
      <c r="HD19" s="240"/>
      <c r="HE19" s="240"/>
      <c r="HF19" s="240"/>
      <c r="HG19" s="240"/>
      <c r="HH19" s="240"/>
      <c r="HI19" s="240"/>
      <c r="HJ19" s="240"/>
      <c r="HK19" s="240"/>
      <c r="HL19" s="240"/>
      <c r="HM19" s="240"/>
      <c r="HN19" s="240"/>
      <c r="HO19" s="240"/>
      <c r="HP19" s="240"/>
      <c r="HQ19" s="240"/>
      <c r="HR19" s="240"/>
      <c r="HS19" s="240"/>
      <c r="HT19" s="240"/>
      <c r="HU19" s="240"/>
      <c r="HV19" s="240"/>
      <c r="HW19" s="240"/>
      <c r="HX19" s="240"/>
      <c r="HY19" s="240"/>
      <c r="HZ19" s="240"/>
      <c r="IA19" s="240"/>
      <c r="IB19" s="240"/>
      <c r="IC19" s="240"/>
      <c r="ID19" s="240"/>
      <c r="IE19" s="240"/>
      <c r="IF19" s="240"/>
      <c r="IG19" s="240"/>
      <c r="IH19" s="240"/>
      <c r="II19" s="240"/>
      <c r="IJ19" s="240"/>
      <c r="IK19" s="240"/>
      <c r="IL19" s="240"/>
      <c r="IM19" s="240"/>
      <c r="IN19" s="240"/>
      <c r="IO19" s="240"/>
      <c r="IP19" s="240"/>
      <c r="IQ19" s="240"/>
      <c r="IR19" s="240"/>
      <c r="IS19" s="240"/>
      <c r="IT19" s="240"/>
      <c r="IU19" s="240"/>
      <c r="IV19" s="240"/>
    </row>
    <row r="20" spans="1:256" ht="36">
      <c r="A20" s="237" t="s">
        <v>331</v>
      </c>
      <c r="B20" s="241" t="s">
        <v>332</v>
      </c>
      <c r="C20" s="247">
        <f>(C14-C17)*D4</f>
        <v>0</v>
      </c>
      <c r="D20" s="240"/>
      <c r="E20" s="240"/>
      <c r="F20" s="240"/>
      <c r="G20" s="240"/>
      <c r="H20" s="240"/>
      <c r="I20" s="240"/>
      <c r="J20" s="240"/>
      <c r="K20" s="240"/>
      <c r="L20" s="240"/>
      <c r="M20" s="240"/>
      <c r="N20" s="240"/>
      <c r="O20" s="240"/>
      <c r="P20" s="240"/>
      <c r="Q20" s="240"/>
      <c r="R20" s="240"/>
      <c r="S20" s="240"/>
      <c r="T20" s="240"/>
      <c r="U20" s="240"/>
      <c r="V20" s="240"/>
      <c r="W20" s="240"/>
      <c r="X20" s="240"/>
      <c r="Y20" s="240"/>
      <c r="Z20" s="240"/>
      <c r="AA20" s="240"/>
      <c r="AB20" s="240"/>
      <c r="AC20" s="240"/>
      <c r="AD20" s="240"/>
      <c r="AE20" s="240"/>
      <c r="AF20" s="240"/>
      <c r="AG20" s="240"/>
      <c r="AH20" s="240"/>
      <c r="AI20" s="240"/>
      <c r="AJ20" s="240"/>
      <c r="AK20" s="240"/>
      <c r="AL20" s="240"/>
      <c r="AM20" s="240"/>
      <c r="AN20" s="240"/>
      <c r="AO20" s="240"/>
      <c r="AP20" s="240"/>
      <c r="AQ20" s="240"/>
      <c r="AR20" s="240"/>
      <c r="AS20" s="240"/>
      <c r="AT20" s="240"/>
      <c r="AU20" s="240"/>
      <c r="AV20" s="240"/>
      <c r="AW20" s="240"/>
      <c r="AX20" s="240"/>
      <c r="AY20" s="240"/>
      <c r="AZ20" s="240"/>
      <c r="BA20" s="240"/>
      <c r="BB20" s="240"/>
      <c r="BC20" s="240"/>
      <c r="BD20" s="240"/>
      <c r="BE20" s="240"/>
      <c r="BF20" s="240"/>
      <c r="BG20" s="240"/>
      <c r="BH20" s="240"/>
      <c r="BI20" s="240"/>
      <c r="BJ20" s="240"/>
      <c r="BK20" s="240"/>
      <c r="BL20" s="240"/>
      <c r="BM20" s="240"/>
      <c r="BN20" s="240"/>
      <c r="BO20" s="240"/>
      <c r="BP20" s="240"/>
      <c r="BQ20" s="240"/>
      <c r="BR20" s="240"/>
      <c r="BS20" s="240"/>
      <c r="BT20" s="240"/>
      <c r="BU20" s="240"/>
      <c r="BV20" s="240"/>
      <c r="BW20" s="240"/>
      <c r="BX20" s="240"/>
      <c r="BY20" s="240"/>
      <c r="BZ20" s="240"/>
      <c r="CA20" s="240"/>
      <c r="CB20" s="240"/>
      <c r="CC20" s="240"/>
      <c r="CD20" s="240"/>
      <c r="CE20" s="240"/>
      <c r="CF20" s="240"/>
      <c r="CG20" s="240"/>
      <c r="CH20" s="240"/>
      <c r="CI20" s="240"/>
      <c r="CJ20" s="240"/>
      <c r="CK20" s="240"/>
      <c r="CL20" s="240"/>
      <c r="CM20" s="240"/>
      <c r="CN20" s="240"/>
      <c r="CO20" s="240"/>
      <c r="CP20" s="240"/>
      <c r="CQ20" s="240"/>
      <c r="CR20" s="240"/>
      <c r="CS20" s="240"/>
      <c r="CT20" s="240"/>
      <c r="CU20" s="240"/>
      <c r="CV20" s="240"/>
      <c r="CW20" s="240"/>
      <c r="CX20" s="240"/>
      <c r="CY20" s="240"/>
      <c r="CZ20" s="240"/>
      <c r="DA20" s="240"/>
      <c r="DB20" s="240"/>
      <c r="DC20" s="240"/>
      <c r="DD20" s="240"/>
      <c r="DE20" s="240"/>
      <c r="DF20" s="240"/>
      <c r="DG20" s="240"/>
      <c r="DH20" s="240"/>
      <c r="DI20" s="240"/>
      <c r="DJ20" s="240"/>
      <c r="DK20" s="240"/>
      <c r="DL20" s="240"/>
      <c r="DM20" s="240"/>
      <c r="DN20" s="240"/>
      <c r="DO20" s="240"/>
      <c r="DP20" s="240"/>
      <c r="DQ20" s="240"/>
      <c r="DR20" s="240"/>
      <c r="DS20" s="240"/>
      <c r="DT20" s="240"/>
      <c r="DU20" s="240"/>
      <c r="DV20" s="240"/>
      <c r="DW20" s="240"/>
      <c r="DX20" s="240"/>
      <c r="DY20" s="240"/>
      <c r="DZ20" s="240"/>
      <c r="EA20" s="240"/>
      <c r="EB20" s="240"/>
      <c r="EC20" s="240"/>
      <c r="ED20" s="240"/>
      <c r="EE20" s="240"/>
      <c r="EF20" s="240"/>
      <c r="EG20" s="240"/>
      <c r="EH20" s="240"/>
      <c r="EI20" s="240"/>
      <c r="EJ20" s="240"/>
      <c r="EK20" s="240"/>
      <c r="EL20" s="240"/>
      <c r="EM20" s="240"/>
      <c r="EN20" s="240"/>
      <c r="EO20" s="240"/>
      <c r="EP20" s="240"/>
      <c r="EQ20" s="240"/>
      <c r="ER20" s="240"/>
      <c r="ES20" s="240"/>
      <c r="ET20" s="240"/>
      <c r="EU20" s="240"/>
      <c r="EV20" s="240"/>
      <c r="EW20" s="240"/>
      <c r="EX20" s="240"/>
      <c r="EY20" s="240"/>
      <c r="EZ20" s="240"/>
      <c r="FA20" s="240"/>
      <c r="FB20" s="240"/>
      <c r="FC20" s="240"/>
      <c r="FD20" s="240"/>
      <c r="FE20" s="240"/>
      <c r="FF20" s="240"/>
      <c r="FG20" s="240"/>
      <c r="FH20" s="240"/>
      <c r="FI20" s="240"/>
      <c r="FJ20" s="240"/>
      <c r="FK20" s="240"/>
      <c r="FL20" s="240"/>
      <c r="FM20" s="240"/>
      <c r="FN20" s="240"/>
      <c r="FO20" s="240"/>
      <c r="FP20" s="240"/>
      <c r="FQ20" s="240"/>
      <c r="FR20" s="240"/>
      <c r="FS20" s="240"/>
      <c r="FT20" s="240"/>
      <c r="FU20" s="240"/>
      <c r="FV20" s="240"/>
      <c r="FW20" s="240"/>
      <c r="FX20" s="240"/>
      <c r="FY20" s="240"/>
      <c r="FZ20" s="240"/>
      <c r="GA20" s="240"/>
      <c r="GB20" s="240"/>
      <c r="GC20" s="240"/>
      <c r="GD20" s="240"/>
      <c r="GE20" s="240"/>
      <c r="GF20" s="240"/>
      <c r="GG20" s="240"/>
      <c r="GH20" s="240"/>
      <c r="GI20" s="240"/>
      <c r="GJ20" s="240"/>
      <c r="GK20" s="240"/>
      <c r="GL20" s="240"/>
      <c r="GM20" s="240"/>
      <c r="GN20" s="240"/>
      <c r="GO20" s="240"/>
      <c r="GP20" s="240"/>
      <c r="GQ20" s="240"/>
      <c r="GR20" s="240"/>
      <c r="GS20" s="240"/>
      <c r="GT20" s="240"/>
      <c r="GU20" s="240"/>
      <c r="GV20" s="240"/>
      <c r="GW20" s="240"/>
      <c r="GX20" s="240"/>
      <c r="GY20" s="240"/>
      <c r="GZ20" s="240"/>
      <c r="HA20" s="240"/>
      <c r="HB20" s="240"/>
      <c r="HC20" s="240"/>
      <c r="HD20" s="240"/>
      <c r="HE20" s="240"/>
      <c r="HF20" s="240"/>
      <c r="HG20" s="240"/>
      <c r="HH20" s="240"/>
      <c r="HI20" s="240"/>
      <c r="HJ20" s="240"/>
      <c r="HK20" s="240"/>
      <c r="HL20" s="240"/>
      <c r="HM20" s="240"/>
      <c r="HN20" s="240"/>
      <c r="HO20" s="240"/>
      <c r="HP20" s="240"/>
      <c r="HQ20" s="240"/>
      <c r="HR20" s="240"/>
      <c r="HS20" s="240"/>
      <c r="HT20" s="240"/>
      <c r="HU20" s="240"/>
      <c r="HV20" s="240"/>
      <c r="HW20" s="240"/>
      <c r="HX20" s="240"/>
      <c r="HY20" s="240"/>
      <c r="HZ20" s="240"/>
      <c r="IA20" s="240"/>
      <c r="IB20" s="240"/>
      <c r="IC20" s="240"/>
      <c r="ID20" s="240"/>
      <c r="IE20" s="240"/>
      <c r="IF20" s="240"/>
      <c r="IG20" s="240"/>
      <c r="IH20" s="240"/>
      <c r="II20" s="240"/>
      <c r="IJ20" s="240"/>
      <c r="IK20" s="240"/>
      <c r="IL20" s="240"/>
      <c r="IM20" s="240"/>
      <c r="IN20" s="240"/>
      <c r="IO20" s="240"/>
      <c r="IP20" s="240"/>
      <c r="IQ20" s="240"/>
      <c r="IR20" s="240"/>
      <c r="IS20" s="240"/>
      <c r="IT20" s="240"/>
      <c r="IU20" s="240"/>
      <c r="IV20" s="240"/>
    </row>
    <row r="21" spans="1:256" ht="36">
      <c r="A21" s="237" t="s">
        <v>333</v>
      </c>
      <c r="B21" s="241" t="s">
        <v>334</v>
      </c>
      <c r="C21" s="247">
        <f>(C15-C18)*E4</f>
        <v>0</v>
      </c>
      <c r="D21" s="240"/>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240"/>
      <c r="AK21" s="240"/>
      <c r="AL21" s="240"/>
      <c r="AM21" s="240"/>
      <c r="AN21" s="240"/>
      <c r="AO21" s="240"/>
      <c r="AP21" s="240"/>
      <c r="AQ21" s="240"/>
      <c r="AR21" s="240"/>
      <c r="AS21" s="240"/>
      <c r="AT21" s="240"/>
      <c r="AU21" s="240"/>
      <c r="AV21" s="240"/>
      <c r="AW21" s="240"/>
      <c r="AX21" s="240"/>
      <c r="AY21" s="240"/>
      <c r="AZ21" s="240"/>
      <c r="BA21" s="240"/>
      <c r="BB21" s="240"/>
      <c r="BC21" s="240"/>
      <c r="BD21" s="240"/>
      <c r="BE21" s="240"/>
      <c r="BF21" s="240"/>
      <c r="BG21" s="240"/>
      <c r="BH21" s="240"/>
      <c r="BI21" s="240"/>
      <c r="BJ21" s="240"/>
      <c r="BK21" s="240"/>
      <c r="BL21" s="240"/>
      <c r="BM21" s="240"/>
      <c r="BN21" s="240"/>
      <c r="BO21" s="240"/>
      <c r="BP21" s="240"/>
      <c r="BQ21" s="240"/>
      <c r="BR21" s="240"/>
      <c r="BS21" s="240"/>
      <c r="BT21" s="240"/>
      <c r="BU21" s="240"/>
      <c r="BV21" s="240"/>
      <c r="BW21" s="240"/>
      <c r="BX21" s="240"/>
      <c r="BY21" s="240"/>
      <c r="BZ21" s="240"/>
      <c r="CA21" s="240"/>
      <c r="CB21" s="240"/>
      <c r="CC21" s="240"/>
      <c r="CD21" s="240"/>
      <c r="CE21" s="240"/>
      <c r="CF21" s="240"/>
      <c r="CG21" s="240"/>
      <c r="CH21" s="240"/>
      <c r="CI21" s="240"/>
      <c r="CJ21" s="240"/>
      <c r="CK21" s="240"/>
      <c r="CL21" s="240"/>
      <c r="CM21" s="240"/>
      <c r="CN21" s="240"/>
      <c r="CO21" s="240"/>
      <c r="CP21" s="240"/>
      <c r="CQ21" s="240"/>
      <c r="CR21" s="240"/>
      <c r="CS21" s="240"/>
      <c r="CT21" s="240"/>
      <c r="CU21" s="240"/>
      <c r="CV21" s="240"/>
      <c r="CW21" s="240"/>
      <c r="CX21" s="240"/>
      <c r="CY21" s="240"/>
      <c r="CZ21" s="240"/>
      <c r="DA21" s="240"/>
      <c r="DB21" s="240"/>
      <c r="DC21" s="240"/>
      <c r="DD21" s="240"/>
      <c r="DE21" s="240"/>
      <c r="DF21" s="240"/>
      <c r="DG21" s="240"/>
      <c r="DH21" s="240"/>
      <c r="DI21" s="240"/>
      <c r="DJ21" s="240"/>
      <c r="DK21" s="240"/>
      <c r="DL21" s="240"/>
      <c r="DM21" s="240"/>
      <c r="DN21" s="240"/>
      <c r="DO21" s="240"/>
      <c r="DP21" s="240"/>
      <c r="DQ21" s="240"/>
      <c r="DR21" s="240"/>
      <c r="DS21" s="240"/>
      <c r="DT21" s="240"/>
      <c r="DU21" s="240"/>
      <c r="DV21" s="240"/>
      <c r="DW21" s="240"/>
      <c r="DX21" s="240"/>
      <c r="DY21" s="240"/>
      <c r="DZ21" s="240"/>
      <c r="EA21" s="240"/>
      <c r="EB21" s="240"/>
      <c r="EC21" s="240"/>
      <c r="ED21" s="240"/>
      <c r="EE21" s="240"/>
      <c r="EF21" s="240"/>
      <c r="EG21" s="240"/>
      <c r="EH21" s="240"/>
      <c r="EI21" s="240"/>
      <c r="EJ21" s="240"/>
      <c r="EK21" s="240"/>
      <c r="EL21" s="240"/>
      <c r="EM21" s="240"/>
      <c r="EN21" s="240"/>
      <c r="EO21" s="240"/>
      <c r="EP21" s="240"/>
      <c r="EQ21" s="240"/>
      <c r="ER21" s="240"/>
      <c r="ES21" s="240"/>
      <c r="ET21" s="240"/>
      <c r="EU21" s="240"/>
      <c r="EV21" s="240"/>
      <c r="EW21" s="240"/>
      <c r="EX21" s="240"/>
      <c r="EY21" s="240"/>
      <c r="EZ21" s="240"/>
      <c r="FA21" s="240"/>
      <c r="FB21" s="240"/>
      <c r="FC21" s="240"/>
      <c r="FD21" s="240"/>
      <c r="FE21" s="240"/>
      <c r="FF21" s="240"/>
      <c r="FG21" s="240"/>
      <c r="FH21" s="240"/>
      <c r="FI21" s="240"/>
      <c r="FJ21" s="240"/>
      <c r="FK21" s="240"/>
      <c r="FL21" s="240"/>
      <c r="FM21" s="240"/>
      <c r="FN21" s="240"/>
      <c r="FO21" s="240"/>
      <c r="FP21" s="240"/>
      <c r="FQ21" s="240"/>
      <c r="FR21" s="240"/>
      <c r="FS21" s="240"/>
      <c r="FT21" s="240"/>
      <c r="FU21" s="240"/>
      <c r="FV21" s="240"/>
      <c r="FW21" s="240"/>
      <c r="FX21" s="240"/>
      <c r="FY21" s="240"/>
      <c r="FZ21" s="240"/>
      <c r="GA21" s="240"/>
      <c r="GB21" s="240"/>
      <c r="GC21" s="240"/>
      <c r="GD21" s="240"/>
      <c r="GE21" s="240"/>
      <c r="GF21" s="240"/>
      <c r="GG21" s="240"/>
      <c r="GH21" s="240"/>
      <c r="GI21" s="240"/>
      <c r="GJ21" s="240"/>
      <c r="GK21" s="240"/>
      <c r="GL21" s="240"/>
      <c r="GM21" s="240"/>
      <c r="GN21" s="240"/>
      <c r="GO21" s="240"/>
      <c r="GP21" s="240"/>
      <c r="GQ21" s="240"/>
      <c r="GR21" s="240"/>
      <c r="GS21" s="240"/>
      <c r="GT21" s="240"/>
      <c r="GU21" s="240"/>
      <c r="GV21" s="240"/>
      <c r="GW21" s="240"/>
      <c r="GX21" s="240"/>
      <c r="GY21" s="240"/>
      <c r="GZ21" s="240"/>
      <c r="HA21" s="240"/>
      <c r="HB21" s="240"/>
      <c r="HC21" s="240"/>
      <c r="HD21" s="240"/>
      <c r="HE21" s="240"/>
      <c r="HF21" s="240"/>
      <c r="HG21" s="240"/>
      <c r="HH21" s="240"/>
      <c r="HI21" s="240"/>
      <c r="HJ21" s="240"/>
      <c r="HK21" s="240"/>
      <c r="HL21" s="240"/>
      <c r="HM21" s="240"/>
      <c r="HN21" s="240"/>
      <c r="HO21" s="240"/>
      <c r="HP21" s="240"/>
      <c r="HQ21" s="240"/>
      <c r="HR21" s="240"/>
      <c r="HS21" s="240"/>
      <c r="HT21" s="240"/>
      <c r="HU21" s="240"/>
      <c r="HV21" s="240"/>
      <c r="HW21" s="240"/>
      <c r="HX21" s="240"/>
      <c r="HY21" s="240"/>
      <c r="HZ21" s="240"/>
      <c r="IA21" s="240"/>
      <c r="IB21" s="240"/>
      <c r="IC21" s="240"/>
      <c r="ID21" s="240"/>
      <c r="IE21" s="240"/>
      <c r="IF21" s="240"/>
      <c r="IG21" s="240"/>
      <c r="IH21" s="240"/>
      <c r="II21" s="240"/>
      <c r="IJ21" s="240"/>
      <c r="IK21" s="240"/>
      <c r="IL21" s="240"/>
      <c r="IM21" s="240"/>
      <c r="IN21" s="240"/>
      <c r="IO21" s="240"/>
      <c r="IP21" s="240"/>
      <c r="IQ21" s="240"/>
      <c r="IR21" s="240"/>
      <c r="IS21" s="240"/>
      <c r="IT21" s="240"/>
      <c r="IU21" s="240"/>
      <c r="IV21" s="240"/>
    </row>
    <row r="22" spans="1:256" ht="36">
      <c r="A22" s="250">
        <v>6</v>
      </c>
      <c r="B22" s="249" t="s">
        <v>335</v>
      </c>
      <c r="C22" s="244">
        <f>ROUND(C23+C24,2)</f>
        <v>0</v>
      </c>
      <c r="D22" s="240"/>
      <c r="E22" s="240"/>
      <c r="F22" s="240"/>
      <c r="G22" s="240"/>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0"/>
      <c r="AV22" s="240"/>
      <c r="AW22" s="240"/>
      <c r="AX22" s="240"/>
      <c r="AY22" s="240"/>
      <c r="AZ22" s="240"/>
      <c r="BA22" s="240"/>
      <c r="BB22" s="240"/>
      <c r="BC22" s="240"/>
      <c r="BD22" s="240"/>
      <c r="BE22" s="240"/>
      <c r="BF22" s="240"/>
      <c r="BG22" s="240"/>
      <c r="BH22" s="240"/>
      <c r="BI22" s="240"/>
      <c r="BJ22" s="240"/>
      <c r="BK22" s="240"/>
      <c r="BL22" s="240"/>
      <c r="BM22" s="240"/>
      <c r="BN22" s="240"/>
      <c r="BO22" s="240"/>
      <c r="BP22" s="240"/>
      <c r="BQ22" s="240"/>
      <c r="BR22" s="240"/>
      <c r="BS22" s="240"/>
      <c r="BT22" s="240"/>
      <c r="BU22" s="240"/>
      <c r="BV22" s="240"/>
      <c r="BW22" s="240"/>
      <c r="BX22" s="240"/>
      <c r="BY22" s="240"/>
      <c r="BZ22" s="240"/>
      <c r="CA22" s="240"/>
      <c r="CB22" s="240"/>
      <c r="CC22" s="240"/>
      <c r="CD22" s="240"/>
      <c r="CE22" s="240"/>
      <c r="CF22" s="240"/>
      <c r="CG22" s="240"/>
      <c r="CH22" s="240"/>
      <c r="CI22" s="240"/>
      <c r="CJ22" s="240"/>
      <c r="CK22" s="240"/>
      <c r="CL22" s="240"/>
      <c r="CM22" s="240"/>
      <c r="CN22" s="240"/>
      <c r="CO22" s="240"/>
      <c r="CP22" s="240"/>
      <c r="CQ22" s="240"/>
      <c r="CR22" s="240"/>
      <c r="CS22" s="240"/>
      <c r="CT22" s="240"/>
      <c r="CU22" s="240"/>
      <c r="CV22" s="240"/>
      <c r="CW22" s="240"/>
      <c r="CX22" s="240"/>
      <c r="CY22" s="240"/>
      <c r="CZ22" s="240"/>
      <c r="DA22" s="240"/>
      <c r="DB22" s="240"/>
      <c r="DC22" s="240"/>
      <c r="DD22" s="240"/>
      <c r="DE22" s="240"/>
      <c r="DF22" s="240"/>
      <c r="DG22" s="240"/>
      <c r="DH22" s="240"/>
      <c r="DI22" s="240"/>
      <c r="DJ22" s="240"/>
      <c r="DK22" s="240"/>
      <c r="DL22" s="240"/>
      <c r="DM22" s="240"/>
      <c r="DN22" s="240"/>
      <c r="DO22" s="240"/>
      <c r="DP22" s="240"/>
      <c r="DQ22" s="240"/>
      <c r="DR22" s="240"/>
      <c r="DS22" s="240"/>
      <c r="DT22" s="240"/>
      <c r="DU22" s="240"/>
      <c r="DV22" s="240"/>
      <c r="DW22" s="240"/>
      <c r="DX22" s="240"/>
      <c r="DY22" s="240"/>
      <c r="DZ22" s="240"/>
      <c r="EA22" s="240"/>
      <c r="EB22" s="240"/>
      <c r="EC22" s="240"/>
      <c r="ED22" s="240"/>
      <c r="EE22" s="240"/>
      <c r="EF22" s="240"/>
      <c r="EG22" s="240"/>
      <c r="EH22" s="240"/>
      <c r="EI22" s="240"/>
      <c r="EJ22" s="240"/>
      <c r="EK22" s="240"/>
      <c r="EL22" s="240"/>
      <c r="EM22" s="240"/>
      <c r="EN22" s="240"/>
      <c r="EO22" s="240"/>
      <c r="EP22" s="240"/>
      <c r="EQ22" s="240"/>
      <c r="ER22" s="240"/>
      <c r="ES22" s="240"/>
      <c r="ET22" s="240"/>
      <c r="EU22" s="240"/>
      <c r="EV22" s="240"/>
      <c r="EW22" s="240"/>
      <c r="EX22" s="240"/>
      <c r="EY22" s="240"/>
      <c r="EZ22" s="240"/>
      <c r="FA22" s="240"/>
      <c r="FB22" s="240"/>
      <c r="FC22" s="240"/>
      <c r="FD22" s="240"/>
      <c r="FE22" s="240"/>
      <c r="FF22" s="240"/>
      <c r="FG22" s="240"/>
      <c r="FH22" s="240"/>
      <c r="FI22" s="240"/>
      <c r="FJ22" s="240"/>
      <c r="FK22" s="240"/>
      <c r="FL22" s="240"/>
      <c r="FM22" s="240"/>
      <c r="FN22" s="240"/>
      <c r="FO22" s="240"/>
      <c r="FP22" s="240"/>
      <c r="FQ22" s="240"/>
      <c r="FR22" s="240"/>
      <c r="FS22" s="240"/>
      <c r="FT22" s="240"/>
      <c r="FU22" s="240"/>
      <c r="FV22" s="240"/>
      <c r="FW22" s="240"/>
      <c r="FX22" s="240"/>
      <c r="FY22" s="240"/>
      <c r="FZ22" s="240"/>
      <c r="GA22" s="240"/>
      <c r="GB22" s="240"/>
      <c r="GC22" s="240"/>
      <c r="GD22" s="240"/>
      <c r="GE22" s="240"/>
      <c r="GF22" s="240"/>
      <c r="GG22" s="240"/>
      <c r="GH22" s="240"/>
      <c r="GI22" s="240"/>
      <c r="GJ22" s="240"/>
      <c r="GK22" s="240"/>
      <c r="GL22" s="240"/>
      <c r="GM22" s="240"/>
      <c r="GN22" s="240"/>
      <c r="GO22" s="240"/>
      <c r="GP22" s="240"/>
      <c r="GQ22" s="240"/>
      <c r="GR22" s="240"/>
      <c r="GS22" s="240"/>
      <c r="GT22" s="240"/>
      <c r="GU22" s="240"/>
      <c r="GV22" s="240"/>
      <c r="GW22" s="240"/>
      <c r="GX22" s="240"/>
      <c r="GY22" s="240"/>
      <c r="GZ22" s="240"/>
      <c r="HA22" s="240"/>
      <c r="HB22" s="240"/>
      <c r="HC22" s="240"/>
      <c r="HD22" s="240"/>
      <c r="HE22" s="240"/>
      <c r="HF22" s="240"/>
      <c r="HG22" s="240"/>
      <c r="HH22" s="240"/>
      <c r="HI22" s="240"/>
      <c r="HJ22" s="240"/>
      <c r="HK22" s="240"/>
      <c r="HL22" s="240"/>
      <c r="HM22" s="240"/>
      <c r="HN22" s="240"/>
      <c r="HO22" s="240"/>
      <c r="HP22" s="240"/>
      <c r="HQ22" s="240"/>
      <c r="HR22" s="240"/>
      <c r="HS22" s="240"/>
      <c r="HT22" s="240"/>
      <c r="HU22" s="240"/>
      <c r="HV22" s="240"/>
      <c r="HW22" s="240"/>
      <c r="HX22" s="240"/>
      <c r="HY22" s="240"/>
      <c r="HZ22" s="240"/>
      <c r="IA22" s="240"/>
      <c r="IB22" s="240"/>
      <c r="IC22" s="240"/>
      <c r="ID22" s="240"/>
      <c r="IE22" s="240"/>
      <c r="IF22" s="240"/>
      <c r="IG22" s="240"/>
      <c r="IH22" s="240"/>
      <c r="II22" s="240"/>
      <c r="IJ22" s="240"/>
      <c r="IK22" s="240"/>
      <c r="IL22" s="240"/>
      <c r="IM22" s="240"/>
      <c r="IN22" s="240"/>
      <c r="IO22" s="240"/>
      <c r="IP22" s="240"/>
      <c r="IQ22" s="240"/>
      <c r="IR22" s="240"/>
      <c r="IS22" s="240"/>
      <c r="IT22" s="240"/>
      <c r="IU22" s="240"/>
      <c r="IV22" s="240"/>
    </row>
    <row r="23" spans="1:256" ht="36">
      <c r="A23" s="237" t="s">
        <v>336</v>
      </c>
      <c r="B23" s="241" t="s">
        <v>332</v>
      </c>
      <c r="C23" s="247">
        <f>(C14-C17)*F4</f>
        <v>0</v>
      </c>
      <c r="D23" s="240"/>
      <c r="E23" s="240"/>
      <c r="F23" s="240"/>
      <c r="G23" s="240"/>
      <c r="H23" s="240"/>
      <c r="I23" s="240"/>
      <c r="J23" s="240"/>
      <c r="K23" s="240"/>
      <c r="L23" s="240"/>
      <c r="M23" s="240"/>
      <c r="N23" s="240"/>
      <c r="O23" s="240"/>
      <c r="P23" s="240"/>
      <c r="Q23" s="240"/>
      <c r="R23" s="240"/>
      <c r="S23" s="240"/>
      <c r="T23" s="240"/>
      <c r="U23" s="240"/>
      <c r="V23" s="240"/>
      <c r="W23" s="240"/>
      <c r="X23" s="240"/>
      <c r="Y23" s="240"/>
      <c r="Z23" s="240"/>
      <c r="AA23" s="240"/>
      <c r="AB23" s="240"/>
      <c r="AC23" s="240"/>
      <c r="AD23" s="240"/>
      <c r="AE23" s="240"/>
      <c r="AF23" s="240"/>
      <c r="AG23" s="240"/>
      <c r="AH23" s="240"/>
      <c r="AI23" s="240"/>
      <c r="AJ23" s="240"/>
      <c r="AK23" s="240"/>
      <c r="AL23" s="240"/>
      <c r="AM23" s="240"/>
      <c r="AN23" s="240"/>
      <c r="AO23" s="240"/>
      <c r="AP23" s="240"/>
      <c r="AQ23" s="240"/>
      <c r="AR23" s="240"/>
      <c r="AS23" s="240"/>
      <c r="AT23" s="240"/>
      <c r="AU23" s="240"/>
      <c r="AV23" s="240"/>
      <c r="AW23" s="240"/>
      <c r="AX23" s="240"/>
      <c r="AY23" s="240"/>
      <c r="AZ23" s="240"/>
      <c r="BA23" s="240"/>
      <c r="BB23" s="240"/>
      <c r="BC23" s="240"/>
      <c r="BD23" s="240"/>
      <c r="BE23" s="240"/>
      <c r="BF23" s="240"/>
      <c r="BG23" s="240"/>
      <c r="BH23" s="240"/>
      <c r="BI23" s="240"/>
      <c r="BJ23" s="240"/>
      <c r="BK23" s="240"/>
      <c r="BL23" s="240"/>
      <c r="BM23" s="240"/>
      <c r="BN23" s="240"/>
      <c r="BO23" s="240"/>
      <c r="BP23" s="240"/>
      <c r="BQ23" s="240"/>
      <c r="BR23" s="240"/>
      <c r="BS23" s="240"/>
      <c r="BT23" s="240"/>
      <c r="BU23" s="240"/>
      <c r="BV23" s="240"/>
      <c r="BW23" s="240"/>
      <c r="BX23" s="240"/>
      <c r="BY23" s="240"/>
      <c r="BZ23" s="240"/>
      <c r="CA23" s="240"/>
      <c r="CB23" s="240"/>
      <c r="CC23" s="240"/>
      <c r="CD23" s="240"/>
      <c r="CE23" s="240"/>
      <c r="CF23" s="240"/>
      <c r="CG23" s="240"/>
      <c r="CH23" s="240"/>
      <c r="CI23" s="240"/>
      <c r="CJ23" s="240"/>
      <c r="CK23" s="240"/>
      <c r="CL23" s="240"/>
      <c r="CM23" s="240"/>
      <c r="CN23" s="240"/>
      <c r="CO23" s="240"/>
      <c r="CP23" s="240"/>
      <c r="CQ23" s="240"/>
      <c r="CR23" s="240"/>
      <c r="CS23" s="240"/>
      <c r="CT23" s="240"/>
      <c r="CU23" s="240"/>
      <c r="CV23" s="240"/>
      <c r="CW23" s="240"/>
      <c r="CX23" s="240"/>
      <c r="CY23" s="240"/>
      <c r="CZ23" s="240"/>
      <c r="DA23" s="240"/>
      <c r="DB23" s="240"/>
      <c r="DC23" s="240"/>
      <c r="DD23" s="240"/>
      <c r="DE23" s="240"/>
      <c r="DF23" s="240"/>
      <c r="DG23" s="240"/>
      <c r="DH23" s="240"/>
      <c r="DI23" s="240"/>
      <c r="DJ23" s="240"/>
      <c r="DK23" s="240"/>
      <c r="DL23" s="240"/>
      <c r="DM23" s="240"/>
      <c r="DN23" s="240"/>
      <c r="DO23" s="240"/>
      <c r="DP23" s="240"/>
      <c r="DQ23" s="240"/>
      <c r="DR23" s="240"/>
      <c r="DS23" s="240"/>
      <c r="DT23" s="240"/>
      <c r="DU23" s="240"/>
      <c r="DV23" s="240"/>
      <c r="DW23" s="240"/>
      <c r="DX23" s="240"/>
      <c r="DY23" s="240"/>
      <c r="DZ23" s="240"/>
      <c r="EA23" s="240"/>
      <c r="EB23" s="240"/>
      <c r="EC23" s="240"/>
      <c r="ED23" s="240"/>
      <c r="EE23" s="240"/>
      <c r="EF23" s="240"/>
      <c r="EG23" s="240"/>
      <c r="EH23" s="240"/>
      <c r="EI23" s="240"/>
      <c r="EJ23" s="240"/>
      <c r="EK23" s="240"/>
      <c r="EL23" s="240"/>
      <c r="EM23" s="240"/>
      <c r="EN23" s="240"/>
      <c r="EO23" s="240"/>
      <c r="EP23" s="240"/>
      <c r="EQ23" s="240"/>
      <c r="ER23" s="240"/>
      <c r="ES23" s="240"/>
      <c r="ET23" s="240"/>
      <c r="EU23" s="240"/>
      <c r="EV23" s="240"/>
      <c r="EW23" s="240"/>
      <c r="EX23" s="240"/>
      <c r="EY23" s="240"/>
      <c r="EZ23" s="240"/>
      <c r="FA23" s="240"/>
      <c r="FB23" s="240"/>
      <c r="FC23" s="240"/>
      <c r="FD23" s="240"/>
      <c r="FE23" s="240"/>
      <c r="FF23" s="240"/>
      <c r="FG23" s="240"/>
      <c r="FH23" s="240"/>
      <c r="FI23" s="240"/>
      <c r="FJ23" s="240"/>
      <c r="FK23" s="240"/>
      <c r="FL23" s="240"/>
      <c r="FM23" s="240"/>
      <c r="FN23" s="240"/>
      <c r="FO23" s="240"/>
      <c r="FP23" s="240"/>
      <c r="FQ23" s="240"/>
      <c r="FR23" s="240"/>
      <c r="FS23" s="240"/>
      <c r="FT23" s="240"/>
      <c r="FU23" s="240"/>
      <c r="FV23" s="240"/>
      <c r="FW23" s="240"/>
      <c r="FX23" s="240"/>
      <c r="FY23" s="240"/>
      <c r="FZ23" s="240"/>
      <c r="GA23" s="240"/>
      <c r="GB23" s="240"/>
      <c r="GC23" s="240"/>
      <c r="GD23" s="240"/>
      <c r="GE23" s="240"/>
      <c r="GF23" s="240"/>
      <c r="GG23" s="240"/>
      <c r="GH23" s="240"/>
      <c r="GI23" s="240"/>
      <c r="GJ23" s="240"/>
      <c r="GK23" s="240"/>
      <c r="GL23" s="240"/>
      <c r="GM23" s="240"/>
      <c r="GN23" s="240"/>
      <c r="GO23" s="240"/>
      <c r="GP23" s="240"/>
      <c r="GQ23" s="240"/>
      <c r="GR23" s="240"/>
      <c r="GS23" s="240"/>
      <c r="GT23" s="240"/>
      <c r="GU23" s="240"/>
      <c r="GV23" s="240"/>
      <c r="GW23" s="240"/>
      <c r="GX23" s="240"/>
      <c r="GY23" s="240"/>
      <c r="GZ23" s="240"/>
      <c r="HA23" s="240"/>
      <c r="HB23" s="240"/>
      <c r="HC23" s="240"/>
      <c r="HD23" s="240"/>
      <c r="HE23" s="240"/>
      <c r="HF23" s="240"/>
      <c r="HG23" s="240"/>
      <c r="HH23" s="240"/>
      <c r="HI23" s="240"/>
      <c r="HJ23" s="240"/>
      <c r="HK23" s="240"/>
      <c r="HL23" s="240"/>
      <c r="HM23" s="240"/>
      <c r="HN23" s="240"/>
      <c r="HO23" s="240"/>
      <c r="HP23" s="240"/>
      <c r="HQ23" s="240"/>
      <c r="HR23" s="240"/>
      <c r="HS23" s="240"/>
      <c r="HT23" s="240"/>
      <c r="HU23" s="240"/>
      <c r="HV23" s="240"/>
      <c r="HW23" s="240"/>
      <c r="HX23" s="240"/>
      <c r="HY23" s="240"/>
      <c r="HZ23" s="240"/>
      <c r="IA23" s="240"/>
      <c r="IB23" s="240"/>
      <c r="IC23" s="240"/>
      <c r="ID23" s="240"/>
      <c r="IE23" s="240"/>
      <c r="IF23" s="240"/>
      <c r="IG23" s="240"/>
      <c r="IH23" s="240"/>
      <c r="II23" s="240"/>
      <c r="IJ23" s="240"/>
      <c r="IK23" s="240"/>
      <c r="IL23" s="240"/>
      <c r="IM23" s="240"/>
      <c r="IN23" s="240"/>
      <c r="IO23" s="240"/>
      <c r="IP23" s="240"/>
      <c r="IQ23" s="240"/>
      <c r="IR23" s="240"/>
      <c r="IS23" s="240"/>
      <c r="IT23" s="240"/>
      <c r="IU23" s="240"/>
      <c r="IV23" s="240"/>
    </row>
    <row r="24" spans="1:256" ht="36">
      <c r="A24" s="237" t="s">
        <v>337</v>
      </c>
      <c r="B24" s="241" t="s">
        <v>334</v>
      </c>
      <c r="C24" s="247">
        <f>(C15-C18)*G4</f>
        <v>0</v>
      </c>
      <c r="D24" s="240"/>
      <c r="E24" s="240"/>
      <c r="F24" s="240"/>
      <c r="G24" s="240"/>
      <c r="H24" s="240"/>
      <c r="I24" s="240"/>
      <c r="J24" s="240"/>
      <c r="K24" s="240"/>
      <c r="L24" s="240"/>
      <c r="M24" s="240"/>
      <c r="N24" s="240"/>
      <c r="O24" s="240"/>
      <c r="P24" s="240"/>
      <c r="Q24" s="240"/>
      <c r="R24" s="240"/>
      <c r="S24" s="240"/>
      <c r="T24" s="240"/>
      <c r="U24" s="240"/>
      <c r="V24" s="240"/>
      <c r="W24" s="240"/>
      <c r="X24" s="240"/>
      <c r="Y24" s="240"/>
      <c r="Z24" s="240"/>
      <c r="AA24" s="240"/>
      <c r="AB24" s="240"/>
      <c r="AC24" s="240"/>
      <c r="AD24" s="240"/>
      <c r="AE24" s="240"/>
      <c r="AF24" s="240"/>
      <c r="AG24" s="240"/>
      <c r="AH24" s="240"/>
      <c r="AI24" s="240"/>
      <c r="AJ24" s="240"/>
      <c r="AK24" s="240"/>
      <c r="AL24" s="240"/>
      <c r="AM24" s="240"/>
      <c r="AN24" s="240"/>
      <c r="AO24" s="240"/>
      <c r="AP24" s="240"/>
      <c r="AQ24" s="240"/>
      <c r="AR24" s="240"/>
      <c r="AS24" s="240"/>
      <c r="AT24" s="240"/>
      <c r="AU24" s="240"/>
      <c r="AV24" s="240"/>
      <c r="AW24" s="240"/>
      <c r="AX24" s="240"/>
      <c r="AY24" s="240"/>
      <c r="AZ24" s="240"/>
      <c r="BA24" s="240"/>
      <c r="BB24" s="240"/>
      <c r="BC24" s="240"/>
      <c r="BD24" s="240"/>
      <c r="BE24" s="240"/>
      <c r="BF24" s="240"/>
      <c r="BG24" s="240"/>
      <c r="BH24" s="240"/>
      <c r="BI24" s="240"/>
      <c r="BJ24" s="240"/>
      <c r="BK24" s="240"/>
      <c r="BL24" s="240"/>
      <c r="BM24" s="240"/>
      <c r="BN24" s="240"/>
      <c r="BO24" s="240"/>
      <c r="BP24" s="240"/>
      <c r="BQ24" s="240"/>
      <c r="BR24" s="240"/>
      <c r="BS24" s="240"/>
      <c r="BT24" s="240"/>
      <c r="BU24" s="240"/>
      <c r="BV24" s="240"/>
      <c r="BW24" s="240"/>
      <c r="BX24" s="240"/>
      <c r="BY24" s="240"/>
      <c r="BZ24" s="240"/>
      <c r="CA24" s="240"/>
      <c r="CB24" s="240"/>
      <c r="CC24" s="240"/>
      <c r="CD24" s="240"/>
      <c r="CE24" s="240"/>
      <c r="CF24" s="240"/>
      <c r="CG24" s="240"/>
      <c r="CH24" s="240"/>
      <c r="CI24" s="240"/>
      <c r="CJ24" s="240"/>
      <c r="CK24" s="240"/>
      <c r="CL24" s="240"/>
      <c r="CM24" s="240"/>
      <c r="CN24" s="240"/>
      <c r="CO24" s="240"/>
      <c r="CP24" s="240"/>
      <c r="CQ24" s="240"/>
      <c r="CR24" s="240"/>
      <c r="CS24" s="240"/>
      <c r="CT24" s="240"/>
      <c r="CU24" s="240"/>
      <c r="CV24" s="240"/>
      <c r="CW24" s="240"/>
      <c r="CX24" s="240"/>
      <c r="CY24" s="240"/>
      <c r="CZ24" s="240"/>
      <c r="DA24" s="240"/>
      <c r="DB24" s="240"/>
      <c r="DC24" s="240"/>
      <c r="DD24" s="240"/>
      <c r="DE24" s="240"/>
      <c r="DF24" s="240"/>
      <c r="DG24" s="240"/>
      <c r="DH24" s="240"/>
      <c r="DI24" s="240"/>
      <c r="DJ24" s="240"/>
      <c r="DK24" s="240"/>
      <c r="DL24" s="240"/>
      <c r="DM24" s="240"/>
      <c r="DN24" s="240"/>
      <c r="DO24" s="240"/>
      <c r="DP24" s="240"/>
      <c r="DQ24" s="240"/>
      <c r="DR24" s="240"/>
      <c r="DS24" s="240"/>
      <c r="DT24" s="240"/>
      <c r="DU24" s="240"/>
      <c r="DV24" s="240"/>
      <c r="DW24" s="240"/>
      <c r="DX24" s="240"/>
      <c r="DY24" s="240"/>
      <c r="DZ24" s="240"/>
      <c r="EA24" s="240"/>
      <c r="EB24" s="240"/>
      <c r="EC24" s="240"/>
      <c r="ED24" s="240"/>
      <c r="EE24" s="240"/>
      <c r="EF24" s="240"/>
      <c r="EG24" s="240"/>
      <c r="EH24" s="240"/>
      <c r="EI24" s="240"/>
      <c r="EJ24" s="240"/>
      <c r="EK24" s="240"/>
      <c r="EL24" s="240"/>
      <c r="EM24" s="240"/>
      <c r="EN24" s="240"/>
      <c r="EO24" s="240"/>
      <c r="EP24" s="240"/>
      <c r="EQ24" s="240"/>
      <c r="ER24" s="240"/>
      <c r="ES24" s="240"/>
      <c r="ET24" s="240"/>
      <c r="EU24" s="240"/>
      <c r="EV24" s="240"/>
      <c r="EW24" s="240"/>
      <c r="EX24" s="240"/>
      <c r="EY24" s="240"/>
      <c r="EZ24" s="240"/>
      <c r="FA24" s="240"/>
      <c r="FB24" s="240"/>
      <c r="FC24" s="240"/>
      <c r="FD24" s="240"/>
      <c r="FE24" s="240"/>
      <c r="FF24" s="240"/>
      <c r="FG24" s="240"/>
      <c r="FH24" s="240"/>
      <c r="FI24" s="240"/>
      <c r="FJ24" s="240"/>
      <c r="FK24" s="240"/>
      <c r="FL24" s="240"/>
      <c r="FM24" s="240"/>
      <c r="FN24" s="240"/>
      <c r="FO24" s="240"/>
      <c r="FP24" s="240"/>
      <c r="FQ24" s="240"/>
      <c r="FR24" s="240"/>
      <c r="FS24" s="240"/>
      <c r="FT24" s="240"/>
      <c r="FU24" s="240"/>
      <c r="FV24" s="240"/>
      <c r="FW24" s="240"/>
      <c r="FX24" s="240"/>
      <c r="FY24" s="240"/>
      <c r="FZ24" s="240"/>
      <c r="GA24" s="240"/>
      <c r="GB24" s="240"/>
      <c r="GC24" s="240"/>
      <c r="GD24" s="240"/>
      <c r="GE24" s="240"/>
      <c r="GF24" s="240"/>
      <c r="GG24" s="240"/>
      <c r="GH24" s="240"/>
      <c r="GI24" s="240"/>
      <c r="GJ24" s="240"/>
      <c r="GK24" s="240"/>
      <c r="GL24" s="240"/>
      <c r="GM24" s="240"/>
      <c r="GN24" s="240"/>
      <c r="GO24" s="240"/>
      <c r="GP24" s="240"/>
      <c r="GQ24" s="240"/>
      <c r="GR24" s="240"/>
      <c r="GS24" s="240"/>
      <c r="GT24" s="240"/>
      <c r="GU24" s="240"/>
      <c r="GV24" s="240"/>
      <c r="GW24" s="240"/>
      <c r="GX24" s="240"/>
      <c r="GY24" s="240"/>
      <c r="GZ24" s="240"/>
      <c r="HA24" s="240"/>
      <c r="HB24" s="240"/>
      <c r="HC24" s="240"/>
      <c r="HD24" s="240"/>
      <c r="HE24" s="240"/>
      <c r="HF24" s="240"/>
      <c r="HG24" s="240"/>
      <c r="HH24" s="240"/>
      <c r="HI24" s="240"/>
      <c r="HJ24" s="240"/>
      <c r="HK24" s="240"/>
      <c r="HL24" s="240"/>
      <c r="HM24" s="240"/>
      <c r="HN24" s="240"/>
      <c r="HO24" s="240"/>
      <c r="HP24" s="240"/>
      <c r="HQ24" s="240"/>
      <c r="HR24" s="240"/>
      <c r="HS24" s="240"/>
      <c r="HT24" s="240"/>
      <c r="HU24" s="240"/>
      <c r="HV24" s="240"/>
      <c r="HW24" s="240"/>
      <c r="HX24" s="240"/>
      <c r="HY24" s="240"/>
      <c r="HZ24" s="240"/>
      <c r="IA24" s="240"/>
      <c r="IB24" s="240"/>
      <c r="IC24" s="240"/>
      <c r="ID24" s="240"/>
      <c r="IE24" s="240"/>
      <c r="IF24" s="240"/>
      <c r="IG24" s="240"/>
      <c r="IH24" s="240"/>
      <c r="II24" s="240"/>
      <c r="IJ24" s="240"/>
      <c r="IK24" s="240"/>
      <c r="IL24" s="240"/>
      <c r="IM24" s="240"/>
      <c r="IN24" s="240"/>
      <c r="IO24" s="240"/>
      <c r="IP24" s="240"/>
      <c r="IQ24" s="240"/>
      <c r="IR24" s="240"/>
      <c r="IS24" s="240"/>
      <c r="IT24" s="240"/>
      <c r="IU24" s="240"/>
      <c r="IV24" s="240"/>
    </row>
    <row r="25" spans="1:3" ht="18">
      <c r="A25" s="505"/>
      <c r="B25" s="505"/>
      <c r="C25" s="505"/>
    </row>
    <row r="26" spans="1:3" ht="18">
      <c r="A26" s="251"/>
      <c r="B26" s="251"/>
      <c r="C26" s="251"/>
    </row>
    <row r="27" spans="1:3" ht="30" customHeight="1">
      <c r="A27" s="251"/>
      <c r="B27" s="251"/>
      <c r="C27" s="251"/>
    </row>
    <row r="28" spans="1:3" ht="18">
      <c r="A28" s="251"/>
      <c r="B28" s="251"/>
      <c r="C28" s="251"/>
    </row>
    <row r="29" spans="1:3" ht="18">
      <c r="A29" s="251"/>
      <c r="B29" s="251"/>
      <c r="C29" s="251"/>
    </row>
    <row r="30" spans="1:3" ht="18">
      <c r="A30" s="251"/>
      <c r="B30" s="251"/>
      <c r="C30" s="251"/>
    </row>
    <row r="31" spans="1:3" ht="18">
      <c r="A31" s="251"/>
      <c r="B31" s="251"/>
      <c r="C31" s="251"/>
    </row>
    <row r="32" spans="1:3" ht="18">
      <c r="A32" s="251"/>
      <c r="B32" s="251"/>
      <c r="C32" s="251"/>
    </row>
  </sheetData>
  <sheetProtection/>
  <mergeCells count="1">
    <mergeCell ref="A25:C25"/>
  </mergeCells>
  <dataValidations count="1">
    <dataValidation type="list" allowBlank="1" showInputMessage="1" showErrorMessage="1" sqref="B4">
      <formula1>$I$3:$I$5</formula1>
    </dataValidation>
  </dataValidations>
  <printOptions/>
  <pageMargins left="0.5118110236220472" right="0.2362204724409449" top="0.3937007874015748" bottom="0.4724409448818898" header="0.5118110236220472" footer="0.2362204724409449"/>
  <pageSetup horizontalDpi="600" verticalDpi="600" orientation="portrait" paperSize="9" scale="69" r:id="rId1"/>
  <headerFooter alignWithMargins="0">
    <oddFooter>&amp;R&amp;"Trebuchet MS,Regular"&amp;12F-PO.DGATPE.11.10</oddFooter>
  </headerFooter>
</worksheet>
</file>

<file path=xl/worksheets/sheet21.xml><?xml version="1.0" encoding="utf-8"?>
<worksheet xmlns="http://schemas.openxmlformats.org/spreadsheetml/2006/main" xmlns:r="http://schemas.openxmlformats.org/officeDocument/2006/relationships">
  <dimension ref="A1:N42"/>
  <sheetViews>
    <sheetView view="pageBreakPreview" zoomScaleNormal="110" zoomScaleSheetLayoutView="100" workbookViewId="0" topLeftCell="A1">
      <selection activeCell="C42" sqref="C42"/>
    </sheetView>
  </sheetViews>
  <sheetFormatPr defaultColWidth="9.140625" defaultRowHeight="12.75"/>
  <cols>
    <col min="1" max="1" width="12.8515625" style="5" customWidth="1"/>
    <col min="2" max="3" width="11.7109375" style="5" customWidth="1"/>
    <col min="4" max="4" width="13.00390625" style="5" customWidth="1"/>
    <col min="5" max="5" width="15.421875" style="5" customWidth="1"/>
    <col min="6" max="6" width="12.7109375" style="5" customWidth="1"/>
    <col min="7" max="7" width="13.7109375" style="5" customWidth="1"/>
    <col min="8" max="8" width="19.8515625" style="5" customWidth="1"/>
    <col min="9" max="9" width="12.421875" style="5" customWidth="1"/>
    <col min="10" max="10" width="13.28125" style="5" customWidth="1"/>
    <col min="11" max="11" width="14.00390625" style="5" customWidth="1"/>
    <col min="12" max="12" width="16.8515625" style="5" customWidth="1"/>
    <col min="13" max="16384" width="9.140625" style="5" customWidth="1"/>
  </cols>
  <sheetData>
    <row r="1" spans="1:3" ht="18">
      <c r="A1" s="8" t="s">
        <v>314</v>
      </c>
      <c r="B1" s="8"/>
      <c r="C1" s="8"/>
    </row>
    <row r="2" spans="1:3" ht="12.75" customHeight="1" thickBot="1">
      <c r="A2" s="8"/>
      <c r="B2" s="8"/>
      <c r="C2" s="8"/>
    </row>
    <row r="3" spans="1:5" ht="12.75" customHeight="1">
      <c r="A3" s="506" t="s">
        <v>278</v>
      </c>
      <c r="B3" s="507"/>
      <c r="C3" s="507"/>
      <c r="D3" s="507"/>
      <c r="E3" s="508"/>
    </row>
    <row r="4" spans="1:5" ht="14.25" customHeight="1">
      <c r="A4" s="509"/>
      <c r="B4" s="510"/>
      <c r="C4" s="510"/>
      <c r="D4" s="510"/>
      <c r="E4" s="511"/>
    </row>
    <row r="5" spans="1:5" ht="13.5" customHeight="1" hidden="1" thickBot="1">
      <c r="A5" s="509"/>
      <c r="B5" s="510"/>
      <c r="C5" s="510"/>
      <c r="D5" s="510"/>
      <c r="E5" s="511"/>
    </row>
    <row r="6" spans="1:5" ht="111" customHeight="1" thickBot="1">
      <c r="A6" s="512"/>
      <c r="B6" s="513"/>
      <c r="C6" s="513"/>
      <c r="D6" s="513"/>
      <c r="E6" s="514"/>
    </row>
    <row r="7" spans="1:5" ht="66" customHeight="1" thickBot="1">
      <c r="A7" s="516" t="s">
        <v>269</v>
      </c>
      <c r="B7" s="517"/>
      <c r="C7" s="518"/>
      <c r="D7" s="210" t="s">
        <v>270</v>
      </c>
      <c r="E7" s="210" t="s">
        <v>271</v>
      </c>
    </row>
    <row r="8" spans="1:5" ht="18.75" thickBot="1">
      <c r="A8" s="521">
        <f>'9.Împărțire pe surse de finanaț'!C16</f>
        <v>0</v>
      </c>
      <c r="B8" s="522"/>
      <c r="C8" s="523"/>
      <c r="D8" s="211">
        <f>'9.Împărțire pe surse de finanaț'!C22</f>
        <v>0</v>
      </c>
      <c r="E8" s="211">
        <f>'9.Împărțire pe surse de finanaț'!C10</f>
        <v>0</v>
      </c>
    </row>
    <row r="9" spans="1:13" ht="18">
      <c r="A9" s="212"/>
      <c r="B9" s="212"/>
      <c r="C9" s="212"/>
      <c r="D9" s="213"/>
      <c r="E9" s="213"/>
      <c r="F9" s="214"/>
      <c r="G9" s="214"/>
      <c r="H9" s="213"/>
      <c r="I9" s="213"/>
      <c r="J9" s="214"/>
      <c r="K9" s="213"/>
      <c r="L9" s="213"/>
      <c r="M9" s="213"/>
    </row>
    <row r="10" spans="1:13" ht="16.5" customHeight="1">
      <c r="A10" s="487" t="s">
        <v>174</v>
      </c>
      <c r="B10" s="487"/>
      <c r="C10" s="487"/>
      <c r="D10" s="487"/>
      <c r="E10" s="216">
        <f>A8</f>
        <v>0</v>
      </c>
      <c r="F10" s="524" t="s">
        <v>175</v>
      </c>
      <c r="G10" s="524"/>
      <c r="H10" s="524"/>
      <c r="I10" s="524"/>
      <c r="J10" s="214"/>
      <c r="K10" s="213"/>
      <c r="L10" s="213"/>
      <c r="M10" s="213"/>
    </row>
    <row r="11" spans="1:13" ht="18">
      <c r="A11" s="212"/>
      <c r="B11" s="212"/>
      <c r="C11" s="212"/>
      <c r="D11" s="213"/>
      <c r="E11" s="216">
        <f>D8</f>
        <v>0</v>
      </c>
      <c r="F11" s="524" t="s">
        <v>272</v>
      </c>
      <c r="G11" s="524"/>
      <c r="H11" s="524"/>
      <c r="I11" s="524"/>
      <c r="J11" s="214"/>
      <c r="K11" s="213"/>
      <c r="L11" s="213"/>
      <c r="M11" s="213"/>
    </row>
    <row r="12" spans="1:13" ht="12.75" customHeight="1">
      <c r="A12" s="218"/>
      <c r="B12" s="218"/>
      <c r="C12" s="218"/>
      <c r="D12" s="218"/>
      <c r="E12" s="218"/>
      <c r="F12" s="218"/>
      <c r="G12" s="218"/>
      <c r="H12" s="218"/>
      <c r="I12" s="218"/>
      <c r="J12" s="218"/>
      <c r="K12" s="218"/>
      <c r="L12" s="218"/>
      <c r="M12" s="218"/>
    </row>
    <row r="13" spans="1:14" ht="20.25">
      <c r="A13" s="520"/>
      <c r="B13" s="520"/>
      <c r="C13" s="520"/>
      <c r="D13" s="520"/>
      <c r="E13" s="520"/>
      <c r="F13" s="520"/>
      <c r="G13" s="520"/>
      <c r="H13" s="520"/>
      <c r="I13" s="520"/>
      <c r="J13" s="520"/>
      <c r="K13" s="520"/>
      <c r="L13" s="520"/>
      <c r="M13" s="520"/>
      <c r="N13" s="520"/>
    </row>
    <row r="14" spans="1:14" ht="18">
      <c r="A14" s="519" t="s">
        <v>387</v>
      </c>
      <c r="B14" s="519"/>
      <c r="C14" s="519"/>
      <c r="D14" s="519"/>
      <c r="E14" s="519"/>
      <c r="F14" s="519"/>
      <c r="G14" s="519"/>
      <c r="H14" s="519"/>
      <c r="I14" s="519"/>
      <c r="J14" s="519"/>
      <c r="K14" s="519"/>
      <c r="L14" s="519"/>
      <c r="M14" s="519"/>
      <c r="N14" s="519"/>
    </row>
    <row r="15" spans="1:14" ht="18">
      <c r="A15" s="515" t="s">
        <v>388</v>
      </c>
      <c r="B15" s="515"/>
      <c r="C15" s="515"/>
      <c r="D15" s="515"/>
      <c r="E15" s="515"/>
      <c r="F15" s="515"/>
      <c r="G15" s="515"/>
      <c r="H15" s="515"/>
      <c r="I15" s="515"/>
      <c r="J15" s="515"/>
      <c r="K15" s="515"/>
      <c r="L15" s="515"/>
      <c r="M15" s="515"/>
      <c r="N15" s="515"/>
    </row>
    <row r="16" spans="1:14" ht="18">
      <c r="A16" s="515" t="s">
        <v>389</v>
      </c>
      <c r="B16" s="515"/>
      <c r="C16" s="515"/>
      <c r="D16" s="515"/>
      <c r="E16" s="515"/>
      <c r="F16" s="515"/>
      <c r="G16" s="515"/>
      <c r="H16" s="515"/>
      <c r="I16" s="515"/>
      <c r="J16" s="515"/>
      <c r="K16" s="515"/>
      <c r="L16" s="515"/>
      <c r="M16" s="515"/>
      <c r="N16" s="515"/>
    </row>
    <row r="17" spans="1:14" ht="18">
      <c r="A17" s="515" t="s">
        <v>390</v>
      </c>
      <c r="B17" s="515"/>
      <c r="C17" s="515"/>
      <c r="D17" s="515"/>
      <c r="E17" s="515"/>
      <c r="F17" s="515"/>
      <c r="G17" s="515"/>
      <c r="H17" s="515"/>
      <c r="I17" s="515"/>
      <c r="J17" s="515"/>
      <c r="K17" s="515"/>
      <c r="L17" s="515"/>
      <c r="M17" s="515"/>
      <c r="N17" s="515"/>
    </row>
    <row r="18" spans="1:14" ht="13.5" customHeight="1">
      <c r="A18" s="515" t="s">
        <v>391</v>
      </c>
      <c r="B18" s="515"/>
      <c r="C18" s="515"/>
      <c r="D18" s="515"/>
      <c r="E18" s="515"/>
      <c r="F18" s="515"/>
      <c r="G18" s="515"/>
      <c r="H18" s="515"/>
      <c r="I18" s="515"/>
      <c r="J18" s="515"/>
      <c r="K18" s="515"/>
      <c r="L18" s="515"/>
      <c r="M18" s="515"/>
      <c r="N18" s="515"/>
    </row>
    <row r="19" spans="1:14" ht="18">
      <c r="A19" s="515" t="s">
        <v>392</v>
      </c>
      <c r="B19" s="515"/>
      <c r="C19" s="515"/>
      <c r="D19" s="515"/>
      <c r="E19" s="515"/>
      <c r="F19" s="515"/>
      <c r="G19" s="515"/>
      <c r="H19" s="515"/>
      <c r="I19" s="515"/>
      <c r="J19" s="515"/>
      <c r="K19" s="515"/>
      <c r="L19" s="515"/>
      <c r="M19" s="515"/>
      <c r="N19" s="515"/>
    </row>
    <row r="20" spans="1:14" ht="18">
      <c r="A20" s="515" t="s">
        <v>393</v>
      </c>
      <c r="B20" s="515"/>
      <c r="C20" s="515"/>
      <c r="D20" s="515"/>
      <c r="E20" s="515"/>
      <c r="F20" s="515"/>
      <c r="G20" s="515"/>
      <c r="H20" s="515"/>
      <c r="I20" s="515"/>
      <c r="J20" s="515"/>
      <c r="K20" s="515"/>
      <c r="L20" s="515"/>
      <c r="M20" s="515"/>
      <c r="N20" s="515"/>
    </row>
    <row r="21" spans="1:14" ht="18">
      <c r="A21" s="515" t="s">
        <v>394</v>
      </c>
      <c r="B21" s="515"/>
      <c r="C21" s="515"/>
      <c r="D21" s="515"/>
      <c r="E21" s="515"/>
      <c r="F21" s="515"/>
      <c r="G21" s="515"/>
      <c r="H21" s="515"/>
      <c r="I21" s="515"/>
      <c r="J21" s="515"/>
      <c r="K21" s="515"/>
      <c r="L21" s="515"/>
      <c r="M21" s="515"/>
      <c r="N21" s="515"/>
    </row>
    <row r="22" spans="1:14" ht="18">
      <c r="A22" s="515" t="s">
        <v>395</v>
      </c>
      <c r="B22" s="515"/>
      <c r="C22" s="515"/>
      <c r="D22" s="515"/>
      <c r="E22" s="515"/>
      <c r="F22" s="515"/>
      <c r="G22" s="515"/>
      <c r="H22" s="515"/>
      <c r="I22" s="515"/>
      <c r="J22" s="515"/>
      <c r="K22" s="515"/>
      <c r="L22" s="515"/>
      <c r="M22" s="515"/>
      <c r="N22" s="515"/>
    </row>
    <row r="23" spans="1:14" ht="18">
      <c r="A23" s="515" t="s">
        <v>396</v>
      </c>
      <c r="B23" s="515"/>
      <c r="C23" s="515"/>
      <c r="D23" s="515"/>
      <c r="E23" s="515"/>
      <c r="F23" s="515"/>
      <c r="G23" s="515"/>
      <c r="H23" s="515"/>
      <c r="I23" s="515"/>
      <c r="J23" s="515"/>
      <c r="K23" s="515"/>
      <c r="L23" s="515"/>
      <c r="M23" s="515"/>
      <c r="N23" s="515"/>
    </row>
    <row r="24" spans="1:14" ht="16.5" customHeight="1">
      <c r="A24" s="515" t="s">
        <v>397</v>
      </c>
      <c r="B24" s="515"/>
      <c r="C24" s="515"/>
      <c r="D24" s="515"/>
      <c r="E24" s="515"/>
      <c r="F24" s="515"/>
      <c r="G24" s="515"/>
      <c r="H24" s="515"/>
      <c r="I24" s="515"/>
      <c r="J24" s="515"/>
      <c r="K24" s="515"/>
      <c r="L24" s="515"/>
      <c r="M24" s="515"/>
      <c r="N24" s="515"/>
    </row>
    <row r="25" spans="1:14" ht="18">
      <c r="A25" s="515" t="s">
        <v>398</v>
      </c>
      <c r="B25" s="515"/>
      <c r="C25" s="515"/>
      <c r="D25" s="515"/>
      <c r="E25" s="515"/>
      <c r="F25" s="515"/>
      <c r="G25" s="515"/>
      <c r="H25" s="515"/>
      <c r="I25" s="515"/>
      <c r="J25" s="515"/>
      <c r="K25" s="515"/>
      <c r="L25" s="515"/>
      <c r="M25" s="515"/>
      <c r="N25" s="515"/>
    </row>
    <row r="26" spans="1:14" ht="16.5" customHeight="1">
      <c r="A26" s="515" t="s">
        <v>399</v>
      </c>
      <c r="B26" s="515"/>
      <c r="C26" s="515"/>
      <c r="D26" s="515"/>
      <c r="E26" s="515"/>
      <c r="F26" s="515"/>
      <c r="G26" s="515"/>
      <c r="H26" s="515"/>
      <c r="I26" s="515"/>
      <c r="J26" s="515"/>
      <c r="K26" s="515"/>
      <c r="L26" s="515"/>
      <c r="M26" s="515"/>
      <c r="N26" s="515"/>
    </row>
    <row r="27" spans="1:14" ht="18">
      <c r="A27" s="219"/>
      <c r="B27" s="219"/>
      <c r="C27" s="219"/>
      <c r="D27" s="219"/>
      <c r="E27" s="219"/>
      <c r="F27" s="219"/>
      <c r="G27" s="219"/>
      <c r="H27" s="219"/>
      <c r="I27" s="219"/>
      <c r="J27" s="219"/>
      <c r="K27" s="219"/>
      <c r="L27" s="219"/>
      <c r="M27" s="219"/>
      <c r="N27" s="219"/>
    </row>
    <row r="28" spans="1:14" ht="32.25" customHeight="1">
      <c r="A28" s="459" t="s">
        <v>85</v>
      </c>
      <c r="B28" s="459"/>
      <c r="C28" s="459"/>
      <c r="D28" s="459"/>
      <c r="E28" s="459"/>
      <c r="F28" s="459"/>
      <c r="G28" s="459"/>
      <c r="H28" s="459"/>
      <c r="I28" s="459"/>
      <c r="J28" s="459"/>
      <c r="K28" s="459"/>
      <c r="L28" s="459"/>
      <c r="M28" s="459"/>
      <c r="N28" s="459"/>
    </row>
    <row r="29" spans="1:14" ht="18">
      <c r="A29" s="114"/>
      <c r="B29" s="114"/>
      <c r="C29" s="114"/>
      <c r="D29" s="219"/>
      <c r="E29" s="219"/>
      <c r="F29" s="219"/>
      <c r="G29" s="219"/>
      <c r="H29" s="219"/>
      <c r="I29" s="219"/>
      <c r="J29" s="219"/>
      <c r="K29" s="219"/>
      <c r="L29" s="219"/>
      <c r="M29" s="219"/>
      <c r="N29" s="219"/>
    </row>
    <row r="30" spans="1:14" ht="42" customHeight="1">
      <c r="A30" s="525" t="s">
        <v>86</v>
      </c>
      <c r="B30" s="525"/>
      <c r="C30" s="525"/>
      <c r="D30" s="525"/>
      <c r="E30" s="525"/>
      <c r="F30" s="525"/>
      <c r="G30" s="525"/>
      <c r="H30" s="525"/>
      <c r="I30" s="525"/>
      <c r="J30" s="525"/>
      <c r="K30" s="525"/>
      <c r="L30" s="525"/>
      <c r="M30" s="525"/>
      <c r="N30" s="220"/>
    </row>
    <row r="31" spans="1:3" ht="18">
      <c r="A31" s="221"/>
      <c r="B31" s="221"/>
      <c r="C31" s="221"/>
    </row>
    <row r="32" spans="1:13" ht="18.75" thickBot="1">
      <c r="A32" s="527" t="s">
        <v>400</v>
      </c>
      <c r="B32" s="527"/>
      <c r="C32" s="527"/>
      <c r="D32" s="527"/>
      <c r="E32" s="527"/>
      <c r="F32" s="527"/>
      <c r="G32" s="527"/>
      <c r="H32" s="527"/>
      <c r="I32" s="527"/>
      <c r="J32" s="527"/>
      <c r="K32" s="527"/>
      <c r="L32" s="527"/>
      <c r="M32" s="527"/>
    </row>
    <row r="33" spans="1:13" ht="15" customHeight="1">
      <c r="A33" s="542" t="s">
        <v>15</v>
      </c>
      <c r="B33" s="222"/>
      <c r="C33" s="222"/>
      <c r="D33" s="528" t="s">
        <v>87</v>
      </c>
      <c r="E33" s="529"/>
      <c r="F33" s="529"/>
      <c r="G33" s="529"/>
      <c r="H33" s="529"/>
      <c r="I33" s="529"/>
      <c r="J33" s="529"/>
      <c r="K33" s="529"/>
      <c r="L33" s="529"/>
      <c r="M33" s="530"/>
    </row>
    <row r="34" spans="1:13" ht="13.5" customHeight="1" thickBot="1">
      <c r="A34" s="543"/>
      <c r="B34" s="223"/>
      <c r="C34" s="223"/>
      <c r="D34" s="531"/>
      <c r="E34" s="532"/>
      <c r="F34" s="532"/>
      <c r="G34" s="532"/>
      <c r="H34" s="532"/>
      <c r="I34" s="532"/>
      <c r="J34" s="532"/>
      <c r="K34" s="532"/>
      <c r="L34" s="532"/>
      <c r="M34" s="533"/>
    </row>
    <row r="35" spans="1:13" ht="18">
      <c r="A35" s="540">
        <v>1</v>
      </c>
      <c r="B35" s="224"/>
      <c r="C35" s="224"/>
      <c r="D35" s="534" t="s">
        <v>401</v>
      </c>
      <c r="E35" s="535"/>
      <c r="F35" s="535"/>
      <c r="G35" s="535"/>
      <c r="H35" s="535"/>
      <c r="I35" s="535"/>
      <c r="J35" s="535"/>
      <c r="K35" s="535"/>
      <c r="L35" s="535"/>
      <c r="M35" s="536"/>
    </row>
    <row r="36" spans="1:13" ht="27" customHeight="1" thickBot="1">
      <c r="A36" s="541"/>
      <c r="B36" s="225"/>
      <c r="C36" s="225"/>
      <c r="D36" s="537"/>
      <c r="E36" s="538"/>
      <c r="F36" s="538"/>
      <c r="G36" s="538"/>
      <c r="H36" s="538"/>
      <c r="I36" s="538"/>
      <c r="J36" s="538"/>
      <c r="K36" s="538"/>
      <c r="L36" s="538"/>
      <c r="M36" s="539"/>
    </row>
    <row r="37" spans="1:13" ht="24.75" customHeight="1">
      <c r="A37" s="226"/>
      <c r="B37" s="212"/>
      <c r="C37" s="212"/>
      <c r="D37" s="217"/>
      <c r="E37" s="217"/>
      <c r="F37" s="217"/>
      <c r="G37" s="217"/>
      <c r="H37" s="217"/>
      <c r="I37" s="217"/>
      <c r="J37" s="217"/>
      <c r="K37" s="217"/>
      <c r="L37" s="217"/>
      <c r="M37" s="217"/>
    </row>
    <row r="38" spans="1:8" ht="18">
      <c r="A38" s="487" t="s">
        <v>88</v>
      </c>
      <c r="B38" s="487"/>
      <c r="C38" s="487"/>
      <c r="D38" s="487"/>
      <c r="E38" s="487"/>
      <c r="F38" s="487"/>
      <c r="G38" s="487"/>
      <c r="H38" s="487"/>
    </row>
    <row r="39" spans="1:8" ht="18">
      <c r="A39" s="487" t="s">
        <v>90</v>
      </c>
      <c r="B39" s="487"/>
      <c r="C39" s="487"/>
      <c r="D39" s="487"/>
      <c r="E39" s="487"/>
      <c r="F39" s="487"/>
      <c r="G39" s="487"/>
      <c r="H39" s="487"/>
    </row>
    <row r="40" spans="1:7" ht="14.25" customHeight="1">
      <c r="A40" s="487" t="s">
        <v>61</v>
      </c>
      <c r="B40" s="487"/>
      <c r="C40" s="487"/>
      <c r="D40" s="487"/>
      <c r="E40" s="487"/>
      <c r="F40" s="487"/>
      <c r="G40" s="215"/>
    </row>
    <row r="41" spans="1:7" ht="18">
      <c r="A41" s="526" t="s">
        <v>89</v>
      </c>
      <c r="B41" s="526"/>
      <c r="C41" s="526"/>
      <c r="D41" s="526"/>
      <c r="E41" s="227"/>
      <c r="F41" s="11"/>
      <c r="G41" s="11"/>
    </row>
    <row r="42" spans="1:7" ht="18">
      <c r="A42" s="228"/>
      <c r="B42" s="228"/>
      <c r="C42" s="228"/>
      <c r="D42" s="11"/>
      <c r="E42" s="11"/>
      <c r="F42" s="11"/>
      <c r="G42" s="11"/>
    </row>
  </sheetData>
  <sheetProtection/>
  <mergeCells count="33">
    <mergeCell ref="A41:D41"/>
    <mergeCell ref="A32:M32"/>
    <mergeCell ref="D33:M34"/>
    <mergeCell ref="D35:M35"/>
    <mergeCell ref="D36:M36"/>
    <mergeCell ref="A38:H38"/>
    <mergeCell ref="A39:H39"/>
    <mergeCell ref="A40:F40"/>
    <mergeCell ref="A35:A36"/>
    <mergeCell ref="A33:A34"/>
    <mergeCell ref="A26:N26"/>
    <mergeCell ref="A28:N28"/>
    <mergeCell ref="A22:N22"/>
    <mergeCell ref="A23:N23"/>
    <mergeCell ref="A24:N24"/>
    <mergeCell ref="A30:M30"/>
    <mergeCell ref="F10:I10"/>
    <mergeCell ref="F11:I11"/>
    <mergeCell ref="A18:N18"/>
    <mergeCell ref="A17:N17"/>
    <mergeCell ref="A15:N15"/>
    <mergeCell ref="A16:N16"/>
    <mergeCell ref="A13:N13"/>
    <mergeCell ref="A3:E6"/>
    <mergeCell ref="A19:N19"/>
    <mergeCell ref="A20:N20"/>
    <mergeCell ref="A21:N21"/>
    <mergeCell ref="A25:N25"/>
    <mergeCell ref="A7:C7"/>
    <mergeCell ref="A14:N14"/>
    <mergeCell ref="A8:C8"/>
    <mergeCell ref="A10:D10"/>
  </mergeCells>
  <printOptions/>
  <pageMargins left="0.5118110236220472" right="0.2362204724409449" top="0.3937007874015748" bottom="0.4724409448818898" header="0.5118110236220472" footer="0.2362204724409449"/>
  <pageSetup horizontalDpi="600" verticalDpi="600" orientation="landscape" paperSize="9" scale="56" r:id="rId1"/>
  <headerFooter alignWithMargins="0">
    <oddFooter>&amp;R&amp;"Trebuchet MS,Regular"&amp;12F-PO.DGATPE.11.10</oddFooter>
  </headerFooter>
  <rowBreaks count="1" manualBreakCount="1">
    <brk id="43" max="13" man="1"/>
  </rowBreaks>
</worksheet>
</file>

<file path=xl/worksheets/sheet22.xml><?xml version="1.0" encoding="utf-8"?>
<worksheet xmlns="http://schemas.openxmlformats.org/spreadsheetml/2006/main" xmlns:r="http://schemas.openxmlformats.org/officeDocument/2006/relationships">
  <dimension ref="A1:E60"/>
  <sheetViews>
    <sheetView view="pageBreakPreview" zoomScale="60" zoomScalePageLayoutView="0" workbookViewId="0" topLeftCell="A1">
      <selection activeCell="C21" sqref="C21:C24"/>
    </sheetView>
  </sheetViews>
  <sheetFormatPr defaultColWidth="9.140625" defaultRowHeight="12.75"/>
  <cols>
    <col min="1" max="1" width="13.421875" style="5" customWidth="1"/>
    <col min="2" max="2" width="53.140625" style="5" customWidth="1"/>
    <col min="3" max="3" width="16.140625" style="5" customWidth="1"/>
    <col min="4" max="4" width="13.57421875" style="5" customWidth="1"/>
    <col min="5" max="16384" width="9.140625" style="5" customWidth="1"/>
  </cols>
  <sheetData>
    <row r="1" spans="1:4" ht="18">
      <c r="A1" s="115" t="s">
        <v>53</v>
      </c>
      <c r="B1" s="116"/>
      <c r="C1" s="124"/>
      <c r="D1" s="124"/>
    </row>
    <row r="2" spans="1:4" ht="18">
      <c r="A2" s="115" t="s">
        <v>54</v>
      </c>
      <c r="B2" s="116"/>
      <c r="C2" s="124"/>
      <c r="D2" s="124"/>
    </row>
    <row r="3" spans="1:4" ht="18">
      <c r="A3" s="115" t="s">
        <v>55</v>
      </c>
      <c r="B3" s="116"/>
      <c r="C3" s="124"/>
      <c r="D3" s="124"/>
    </row>
    <row r="4" spans="1:4" ht="18">
      <c r="A4" s="115" t="s">
        <v>56</v>
      </c>
      <c r="B4" s="116"/>
      <c r="C4" s="124"/>
      <c r="D4" s="124"/>
    </row>
    <row r="5" spans="1:4" ht="18">
      <c r="A5" s="115" t="s">
        <v>57</v>
      </c>
      <c r="B5" s="116"/>
      <c r="C5" s="124"/>
      <c r="D5" s="124"/>
    </row>
    <row r="6" spans="1:4" ht="111" customHeight="1">
      <c r="A6" s="115" t="s">
        <v>58</v>
      </c>
      <c r="B6" s="116"/>
      <c r="C6" s="124"/>
      <c r="D6" s="124"/>
    </row>
    <row r="8" spans="1:5" ht="19.5" customHeight="1">
      <c r="A8" s="551" t="s">
        <v>273</v>
      </c>
      <c r="B8" s="552"/>
      <c r="C8" s="552"/>
      <c r="D8" s="552"/>
      <c r="E8" s="553"/>
    </row>
    <row r="9" spans="1:5" ht="15" customHeight="1" thickBot="1">
      <c r="A9" s="560"/>
      <c r="B9" s="561"/>
      <c r="C9" s="561"/>
      <c r="D9" s="561"/>
      <c r="E9" s="561"/>
    </row>
    <row r="10" spans="1:5" ht="20.25" customHeight="1">
      <c r="A10" s="554" t="s">
        <v>22</v>
      </c>
      <c r="B10" s="556" t="s">
        <v>150</v>
      </c>
      <c r="C10" s="556" t="s">
        <v>274</v>
      </c>
      <c r="D10" s="556" t="s">
        <v>151</v>
      </c>
      <c r="E10" s="558" t="s">
        <v>109</v>
      </c>
    </row>
    <row r="11" spans="1:5" ht="87" customHeight="1" thickBot="1">
      <c r="A11" s="555"/>
      <c r="B11" s="557"/>
      <c r="C11" s="557"/>
      <c r="D11" s="557"/>
      <c r="E11" s="559"/>
    </row>
    <row r="12" spans="1:5" ht="18">
      <c r="A12" s="117">
        <v>1</v>
      </c>
      <c r="B12" s="118"/>
      <c r="C12" s="119"/>
      <c r="D12" s="119"/>
      <c r="E12" s="205"/>
    </row>
    <row r="13" spans="1:5" ht="18">
      <c r="A13" s="120">
        <f>A12+1</f>
        <v>2</v>
      </c>
      <c r="B13" s="121"/>
      <c r="C13" s="122"/>
      <c r="D13" s="122"/>
      <c r="E13" s="206"/>
    </row>
    <row r="14" spans="1:5" ht="18">
      <c r="A14" s="120">
        <f aca="true" t="shared" si="0" ref="A14:A42">A13+1</f>
        <v>3</v>
      </c>
      <c r="B14" s="121"/>
      <c r="C14" s="122"/>
      <c r="D14" s="122"/>
      <c r="E14" s="206"/>
    </row>
    <row r="15" spans="1:5" ht="18">
      <c r="A15" s="120">
        <f t="shared" si="0"/>
        <v>4</v>
      </c>
      <c r="B15" s="121"/>
      <c r="C15" s="122"/>
      <c r="D15" s="122"/>
      <c r="E15" s="206"/>
    </row>
    <row r="16" spans="1:5" ht="18">
      <c r="A16" s="120">
        <f t="shared" si="0"/>
        <v>5</v>
      </c>
      <c r="B16" s="121"/>
      <c r="C16" s="122"/>
      <c r="D16" s="122"/>
      <c r="E16" s="206"/>
    </row>
    <row r="17" spans="1:5" ht="18">
      <c r="A17" s="120">
        <f t="shared" si="0"/>
        <v>6</v>
      </c>
      <c r="B17" s="121"/>
      <c r="C17" s="122"/>
      <c r="D17" s="122"/>
      <c r="E17" s="206"/>
    </row>
    <row r="18" spans="1:5" ht="18">
      <c r="A18" s="120">
        <f t="shared" si="0"/>
        <v>7</v>
      </c>
      <c r="B18" s="121"/>
      <c r="C18" s="122"/>
      <c r="D18" s="122"/>
      <c r="E18" s="206"/>
    </row>
    <row r="19" spans="1:5" ht="18">
      <c r="A19" s="120">
        <f t="shared" si="0"/>
        <v>8</v>
      </c>
      <c r="B19" s="121"/>
      <c r="C19" s="122"/>
      <c r="D19" s="122"/>
      <c r="E19" s="206"/>
    </row>
    <row r="20" spans="1:5" ht="18">
      <c r="A20" s="120">
        <f t="shared" si="0"/>
        <v>9</v>
      </c>
      <c r="B20" s="121"/>
      <c r="C20" s="122"/>
      <c r="D20" s="122"/>
      <c r="E20" s="206"/>
    </row>
    <row r="21" spans="1:5" ht="18">
      <c r="A21" s="120">
        <f t="shared" si="0"/>
        <v>10</v>
      </c>
      <c r="B21" s="121"/>
      <c r="C21" s="122"/>
      <c r="D21" s="122"/>
      <c r="E21" s="206"/>
    </row>
    <row r="22" spans="1:5" ht="18">
      <c r="A22" s="120">
        <f t="shared" si="0"/>
        <v>11</v>
      </c>
      <c r="B22" s="121"/>
      <c r="C22" s="122"/>
      <c r="D22" s="122"/>
      <c r="E22" s="206"/>
    </row>
    <row r="23" spans="1:5" ht="18">
      <c r="A23" s="120">
        <f t="shared" si="0"/>
        <v>12</v>
      </c>
      <c r="B23" s="121"/>
      <c r="C23" s="122"/>
      <c r="D23" s="122"/>
      <c r="E23" s="206"/>
    </row>
    <row r="24" spans="1:5" ht="18">
      <c r="A24" s="120">
        <f t="shared" si="0"/>
        <v>13</v>
      </c>
      <c r="B24" s="121"/>
      <c r="C24" s="122"/>
      <c r="D24" s="122"/>
      <c r="E24" s="206"/>
    </row>
    <row r="25" spans="1:5" ht="18">
      <c r="A25" s="120">
        <f t="shared" si="0"/>
        <v>14</v>
      </c>
      <c r="B25" s="121"/>
      <c r="C25" s="122"/>
      <c r="D25" s="122"/>
      <c r="E25" s="206"/>
    </row>
    <row r="26" spans="1:5" ht="18">
      <c r="A26" s="120">
        <f t="shared" si="0"/>
        <v>15</v>
      </c>
      <c r="B26" s="121"/>
      <c r="C26" s="122"/>
      <c r="D26" s="122"/>
      <c r="E26" s="206"/>
    </row>
    <row r="27" spans="1:5" ht="18">
      <c r="A27" s="120">
        <f t="shared" si="0"/>
        <v>16</v>
      </c>
      <c r="B27" s="121"/>
      <c r="C27" s="122"/>
      <c r="D27" s="122"/>
      <c r="E27" s="206"/>
    </row>
    <row r="28" spans="1:5" ht="18">
      <c r="A28" s="120">
        <f t="shared" si="0"/>
        <v>17</v>
      </c>
      <c r="B28" s="121"/>
      <c r="C28" s="122"/>
      <c r="D28" s="122"/>
      <c r="E28" s="206"/>
    </row>
    <row r="29" spans="1:5" ht="18">
      <c r="A29" s="120">
        <f t="shared" si="0"/>
        <v>18</v>
      </c>
      <c r="B29" s="121"/>
      <c r="C29" s="122"/>
      <c r="D29" s="122"/>
      <c r="E29" s="206"/>
    </row>
    <row r="30" spans="1:5" ht="18">
      <c r="A30" s="120">
        <f t="shared" si="0"/>
        <v>19</v>
      </c>
      <c r="B30" s="121"/>
      <c r="C30" s="122"/>
      <c r="D30" s="122"/>
      <c r="E30" s="206"/>
    </row>
    <row r="31" spans="1:5" ht="18">
      <c r="A31" s="120">
        <f t="shared" si="0"/>
        <v>20</v>
      </c>
      <c r="B31" s="121"/>
      <c r="C31" s="122"/>
      <c r="D31" s="122"/>
      <c r="E31" s="206"/>
    </row>
    <row r="32" spans="1:5" ht="18">
      <c r="A32" s="120">
        <f t="shared" si="0"/>
        <v>21</v>
      </c>
      <c r="B32" s="121"/>
      <c r="C32" s="122"/>
      <c r="D32" s="122"/>
      <c r="E32" s="206"/>
    </row>
    <row r="33" spans="1:5" ht="18">
      <c r="A33" s="120">
        <f t="shared" si="0"/>
        <v>22</v>
      </c>
      <c r="B33" s="121"/>
      <c r="C33" s="122"/>
      <c r="D33" s="122"/>
      <c r="E33" s="206"/>
    </row>
    <row r="34" spans="1:5" ht="18">
      <c r="A34" s="120">
        <f t="shared" si="0"/>
        <v>23</v>
      </c>
      <c r="B34" s="121"/>
      <c r="C34" s="122"/>
      <c r="D34" s="122"/>
      <c r="E34" s="206"/>
    </row>
    <row r="35" spans="1:5" ht="18">
      <c r="A35" s="120">
        <f t="shared" si="0"/>
        <v>24</v>
      </c>
      <c r="B35" s="121"/>
      <c r="C35" s="122"/>
      <c r="D35" s="122"/>
      <c r="E35" s="206"/>
    </row>
    <row r="36" spans="1:5" ht="18">
      <c r="A36" s="120">
        <f t="shared" si="0"/>
        <v>25</v>
      </c>
      <c r="B36" s="121"/>
      <c r="C36" s="122"/>
      <c r="D36" s="122"/>
      <c r="E36" s="206"/>
    </row>
    <row r="37" spans="1:5" ht="18">
      <c r="A37" s="120">
        <f t="shared" si="0"/>
        <v>26</v>
      </c>
      <c r="B37" s="121"/>
      <c r="C37" s="122"/>
      <c r="D37" s="122"/>
      <c r="E37" s="206"/>
    </row>
    <row r="38" spans="1:5" ht="18">
      <c r="A38" s="120">
        <f t="shared" si="0"/>
        <v>27</v>
      </c>
      <c r="B38" s="121"/>
      <c r="C38" s="122"/>
      <c r="D38" s="122"/>
      <c r="E38" s="206"/>
    </row>
    <row r="39" spans="1:5" ht="18">
      <c r="A39" s="120">
        <f t="shared" si="0"/>
        <v>28</v>
      </c>
      <c r="B39" s="121"/>
      <c r="C39" s="122"/>
      <c r="D39" s="122"/>
      <c r="E39" s="206"/>
    </row>
    <row r="40" spans="1:5" ht="18">
      <c r="A40" s="120">
        <f t="shared" si="0"/>
        <v>29</v>
      </c>
      <c r="B40" s="121"/>
      <c r="C40" s="122"/>
      <c r="D40" s="122"/>
      <c r="E40" s="206"/>
    </row>
    <row r="41" spans="1:5" ht="18">
      <c r="A41" s="120">
        <f t="shared" si="0"/>
        <v>30</v>
      </c>
      <c r="B41" s="121"/>
      <c r="C41" s="122"/>
      <c r="D41" s="122"/>
      <c r="E41" s="206"/>
    </row>
    <row r="42" spans="1:5" ht="18">
      <c r="A42" s="123">
        <f t="shared" si="0"/>
        <v>31</v>
      </c>
      <c r="B42" s="207"/>
      <c r="C42" s="208"/>
      <c r="D42" s="122"/>
      <c r="E42" s="206"/>
    </row>
    <row r="43" spans="1:5" ht="18">
      <c r="A43" s="544" t="s">
        <v>59</v>
      </c>
      <c r="B43" s="545"/>
      <c r="C43" s="209">
        <f>SUM(C12:C42)</f>
        <v>0</v>
      </c>
      <c r="D43" s="209">
        <f>SUM(D12:D42)</f>
        <v>0</v>
      </c>
      <c r="E43" s="209">
        <f>SUM(E12:E42)</f>
        <v>0</v>
      </c>
    </row>
    <row r="44" spans="1:5" ht="44.25" customHeight="1" thickBot="1">
      <c r="A44" s="546" t="s">
        <v>152</v>
      </c>
      <c r="B44" s="547"/>
      <c r="C44" s="548" t="e">
        <f>C43/E43</f>
        <v>#DIV/0!</v>
      </c>
      <c r="D44" s="549"/>
      <c r="E44" s="550"/>
    </row>
    <row r="45" ht="18">
      <c r="A45" s="5" t="s">
        <v>110</v>
      </c>
    </row>
    <row r="47" spans="1:5" ht="18">
      <c r="A47" s="111" t="s">
        <v>60</v>
      </c>
      <c r="B47" s="111"/>
      <c r="C47" s="111"/>
      <c r="D47" s="111"/>
      <c r="E47" s="111"/>
    </row>
    <row r="48" spans="1:3" ht="18">
      <c r="A48" s="124" t="s">
        <v>61</v>
      </c>
      <c r="C48" s="5" t="s">
        <v>36</v>
      </c>
    </row>
    <row r="49" ht="12" customHeight="1"/>
    <row r="50" spans="1:5" ht="18">
      <c r="A50" s="111" t="s">
        <v>275</v>
      </c>
      <c r="B50" s="111"/>
      <c r="C50" s="111"/>
      <c r="D50" s="111"/>
      <c r="E50" s="111"/>
    </row>
    <row r="51" spans="1:3" ht="18">
      <c r="A51" s="124" t="s">
        <v>61</v>
      </c>
      <c r="C51" s="5" t="s">
        <v>36</v>
      </c>
    </row>
    <row r="52" ht="18">
      <c r="A52" s="124"/>
    </row>
    <row r="53" spans="1:5" ht="18">
      <c r="A53" s="111" t="s">
        <v>276</v>
      </c>
      <c r="B53" s="111"/>
      <c r="C53" s="111"/>
      <c r="D53" s="111"/>
      <c r="E53" s="111"/>
    </row>
    <row r="54" spans="1:3" ht="18">
      <c r="A54" s="124" t="s">
        <v>61</v>
      </c>
      <c r="C54" s="5" t="s">
        <v>36</v>
      </c>
    </row>
    <row r="56" ht="18">
      <c r="A56" s="124" t="s">
        <v>277</v>
      </c>
    </row>
    <row r="60" ht="18">
      <c r="B60" s="22"/>
    </row>
  </sheetData>
  <sheetProtection/>
  <mergeCells count="10">
    <mergeCell ref="A43:B43"/>
    <mergeCell ref="A44:B44"/>
    <mergeCell ref="C44:E44"/>
    <mergeCell ref="A8:E8"/>
    <mergeCell ref="A10:A11"/>
    <mergeCell ref="B10:B11"/>
    <mergeCell ref="C10:C11"/>
    <mergeCell ref="D10:D11"/>
    <mergeCell ref="E10:E11"/>
    <mergeCell ref="A9:E9"/>
  </mergeCells>
  <dataValidations count="5">
    <dataValidation type="list" allowBlank="1" showInputMessage="1" showErrorMessage="1" prompt="Selectaţi programul gestionat. ACIS, ACP, AA, ANRMAP, UCAVP/CVAP vor selecta Instrumente Structurale." sqref="A9">
      <formula1>programe</formula1>
    </dataValidation>
    <dataValidation type="list" allowBlank="1" showInputMessage="1" showErrorMessage="1" prompt="Selectaţi funcţia deţinută." sqref="B4">
      <formula1>Functii</formula1>
    </dataValidation>
    <dataValidation type="list" allowBlank="1" showInputMessage="1" showErrorMessage="1" promptTitle="Selectati institutia." sqref="B1">
      <formula1>Institutii</formula1>
    </dataValidation>
    <dataValidation type="list" allowBlank="1" showInputMessage="1" showErrorMessage="1" prompt="Selectaţi anul pentru care se completează formularul." sqref="B6">
      <formula1>Anul</formula1>
    </dataValidation>
    <dataValidation type="list" allowBlank="1" showInputMessage="1" showErrorMessage="1" prompt="Selectaţi luna pentru care se completează formularul." sqref="B5">
      <formula1>Luna</formula1>
    </dataValidation>
  </dataValidations>
  <printOptions/>
  <pageMargins left="0.5118110236220472" right="0.2362204724409449" top="0.3937007874015748" bottom="0.4724409448818898" header="0.5118110236220472" footer="0.2362204724409449"/>
  <pageSetup horizontalDpi="600" verticalDpi="600" orientation="portrait" paperSize="9" scale="61" r:id="rId1"/>
  <headerFooter alignWithMargins="0">
    <oddFooter>&amp;R&amp;"Trebuchet MS,Regular"&amp;12F-PO.DGATPE.11.10</oddFooter>
  </headerFooter>
</worksheet>
</file>

<file path=xl/worksheets/sheet23.xml><?xml version="1.0" encoding="utf-8"?>
<worksheet xmlns="http://schemas.openxmlformats.org/spreadsheetml/2006/main" xmlns:r="http://schemas.openxmlformats.org/officeDocument/2006/relationships">
  <dimension ref="A2:N32"/>
  <sheetViews>
    <sheetView view="pageBreakPreview" zoomScale="60" workbookViewId="0" topLeftCell="A1">
      <selection activeCell="B23" sqref="B23"/>
    </sheetView>
  </sheetViews>
  <sheetFormatPr defaultColWidth="9.140625" defaultRowHeight="12.75"/>
  <cols>
    <col min="1" max="1" width="5.140625" style="109" bestFit="1" customWidth="1"/>
    <col min="2" max="2" width="25.8515625" style="109" bestFit="1" customWidth="1"/>
    <col min="3" max="3" width="16.28125" style="109" customWidth="1"/>
    <col min="4" max="5" width="10.00390625" style="109" bestFit="1" customWidth="1"/>
    <col min="6" max="6" width="11.00390625" style="109" customWidth="1"/>
    <col min="7" max="7" width="10.00390625" style="109" bestFit="1" customWidth="1"/>
    <col min="8" max="9" width="10.00390625" style="5" bestFit="1" customWidth="1"/>
    <col min="10" max="10" width="11.28125" style="5" customWidth="1"/>
    <col min="11" max="14" width="10.00390625" style="5" bestFit="1" customWidth="1"/>
    <col min="15" max="16384" width="9.140625" style="5" customWidth="1"/>
  </cols>
  <sheetData>
    <row r="2" spans="1:14" ht="18">
      <c r="A2" s="504" t="s">
        <v>124</v>
      </c>
      <c r="B2" s="504"/>
      <c r="C2" s="504"/>
      <c r="D2" s="504"/>
      <c r="E2" s="504"/>
      <c r="F2" s="504"/>
      <c r="G2" s="504"/>
      <c r="H2" s="504"/>
      <c r="I2" s="504"/>
      <c r="J2" s="504"/>
      <c r="K2" s="504"/>
      <c r="L2" s="504"/>
      <c r="M2" s="504"/>
      <c r="N2" s="504"/>
    </row>
    <row r="3" spans="1:14" ht="18">
      <c r="A3" s="148"/>
      <c r="B3" s="148"/>
      <c r="C3" s="148"/>
      <c r="D3" s="148"/>
      <c r="E3" s="563" t="s">
        <v>125</v>
      </c>
      <c r="F3" s="563"/>
      <c r="G3" s="564"/>
      <c r="H3" s="564"/>
      <c r="I3" s="9"/>
      <c r="J3" s="9"/>
      <c r="K3" s="9"/>
      <c r="L3" s="9"/>
      <c r="M3" s="9"/>
      <c r="N3" s="9"/>
    </row>
    <row r="5" spans="3:14" ht="18">
      <c r="C5" s="431" t="s">
        <v>126</v>
      </c>
      <c r="D5" s="431"/>
      <c r="E5" s="195"/>
      <c r="F5" s="196"/>
      <c r="G5" s="196"/>
      <c r="H5" s="196"/>
      <c r="I5" s="196"/>
      <c r="J5" s="196"/>
      <c r="K5" s="196"/>
      <c r="L5" s="196"/>
      <c r="M5" s="196"/>
      <c r="N5" s="196"/>
    </row>
    <row r="6" spans="3:14" ht="111" customHeight="1">
      <c r="C6" s="431" t="s">
        <v>127</v>
      </c>
      <c r="D6" s="431"/>
      <c r="E6" s="195"/>
      <c r="F6" s="196"/>
      <c r="G6" s="196"/>
      <c r="H6" s="196"/>
      <c r="I6" s="196"/>
      <c r="J6" s="196"/>
      <c r="K6" s="196"/>
      <c r="L6" s="196"/>
      <c r="M6" s="196"/>
      <c r="N6" s="196"/>
    </row>
    <row r="7" spans="3:14" ht="18">
      <c r="C7" s="431" t="s">
        <v>128</v>
      </c>
      <c r="D7" s="431"/>
      <c r="E7" s="195"/>
      <c r="F7" s="196"/>
      <c r="G7" s="196"/>
      <c r="H7" s="196"/>
      <c r="I7" s="196"/>
      <c r="J7" s="196"/>
      <c r="K7" s="196"/>
      <c r="L7" s="196"/>
      <c r="M7" s="196"/>
      <c r="N7" s="196"/>
    </row>
    <row r="8" spans="3:4" ht="18">
      <c r="C8" s="23"/>
      <c r="D8" s="23"/>
    </row>
    <row r="10" spans="1:14" ht="26.25" customHeight="1">
      <c r="A10" s="197" t="s">
        <v>129</v>
      </c>
      <c r="B10" s="197" t="s">
        <v>1</v>
      </c>
      <c r="C10" s="198" t="s">
        <v>130</v>
      </c>
      <c r="D10" s="198" t="s">
        <v>131</v>
      </c>
      <c r="E10" s="198" t="s">
        <v>132</v>
      </c>
      <c r="F10" s="198" t="s">
        <v>133</v>
      </c>
      <c r="G10" s="198" t="s">
        <v>101</v>
      </c>
      <c r="H10" s="198" t="s">
        <v>134</v>
      </c>
      <c r="I10" s="198" t="s">
        <v>135</v>
      </c>
      <c r="J10" s="198" t="s">
        <v>136</v>
      </c>
      <c r="K10" s="198" t="s">
        <v>137</v>
      </c>
      <c r="L10" s="198" t="s">
        <v>138</v>
      </c>
      <c r="M10" s="198" t="s">
        <v>139</v>
      </c>
      <c r="N10" s="198" t="s">
        <v>140</v>
      </c>
    </row>
    <row r="11" spans="1:14" ht="18">
      <c r="A11" s="179">
        <v>1</v>
      </c>
      <c r="B11" s="177"/>
      <c r="C11" s="199">
        <v>0</v>
      </c>
      <c r="D11" s="177"/>
      <c r="E11" s="177"/>
      <c r="F11" s="177"/>
      <c r="G11" s="177"/>
      <c r="H11" s="200"/>
      <c r="I11" s="200"/>
      <c r="J11" s="200"/>
      <c r="K11" s="200"/>
      <c r="L11" s="200"/>
      <c r="M11" s="200"/>
      <c r="N11" s="200"/>
    </row>
    <row r="12" spans="1:14" ht="18">
      <c r="A12" s="179">
        <v>2</v>
      </c>
      <c r="B12" s="177"/>
      <c r="C12" s="199">
        <v>0</v>
      </c>
      <c r="D12" s="177"/>
      <c r="E12" s="177"/>
      <c r="F12" s="177"/>
      <c r="G12" s="177"/>
      <c r="H12" s="200"/>
      <c r="I12" s="200"/>
      <c r="J12" s="200"/>
      <c r="K12" s="200"/>
      <c r="L12" s="200"/>
      <c r="M12" s="200"/>
      <c r="N12" s="200"/>
    </row>
    <row r="13" spans="1:14" ht="18">
      <c r="A13" s="179">
        <v>3</v>
      </c>
      <c r="B13" s="177"/>
      <c r="C13" s="199">
        <v>0</v>
      </c>
      <c r="D13" s="177"/>
      <c r="E13" s="177"/>
      <c r="F13" s="177"/>
      <c r="G13" s="177"/>
      <c r="H13" s="200"/>
      <c r="I13" s="200"/>
      <c r="J13" s="200"/>
      <c r="K13" s="200"/>
      <c r="L13" s="200"/>
      <c r="M13" s="200"/>
      <c r="N13" s="200"/>
    </row>
    <row r="14" spans="1:14" ht="18">
      <c r="A14" s="179">
        <v>4</v>
      </c>
      <c r="B14" s="177"/>
      <c r="C14" s="199">
        <v>0</v>
      </c>
      <c r="D14" s="177"/>
      <c r="E14" s="177"/>
      <c r="F14" s="177"/>
      <c r="G14" s="177"/>
      <c r="H14" s="200"/>
      <c r="I14" s="200"/>
      <c r="J14" s="200"/>
      <c r="K14" s="200"/>
      <c r="L14" s="200"/>
      <c r="M14" s="200"/>
      <c r="N14" s="200"/>
    </row>
    <row r="15" spans="1:14" ht="18">
      <c r="A15" s="179">
        <v>5</v>
      </c>
      <c r="B15" s="177"/>
      <c r="C15" s="199">
        <v>0</v>
      </c>
      <c r="D15" s="177"/>
      <c r="E15" s="177"/>
      <c r="F15" s="177"/>
      <c r="G15" s="177"/>
      <c r="H15" s="200"/>
      <c r="I15" s="200"/>
      <c r="J15" s="200"/>
      <c r="K15" s="200"/>
      <c r="L15" s="200"/>
      <c r="M15" s="200"/>
      <c r="N15" s="200"/>
    </row>
    <row r="16" spans="1:14" ht="18">
      <c r="A16" s="179">
        <v>6</v>
      </c>
      <c r="B16" s="177"/>
      <c r="C16" s="199">
        <v>0</v>
      </c>
      <c r="D16" s="177"/>
      <c r="E16" s="177"/>
      <c r="F16" s="177"/>
      <c r="G16" s="177"/>
      <c r="H16" s="200"/>
      <c r="I16" s="200"/>
      <c r="J16" s="200"/>
      <c r="K16" s="200"/>
      <c r="L16" s="200"/>
      <c r="M16" s="200"/>
      <c r="N16" s="200"/>
    </row>
    <row r="17" spans="1:14" ht="18">
      <c r="A17" s="179">
        <v>7</v>
      </c>
      <c r="B17" s="177"/>
      <c r="C17" s="199">
        <v>0</v>
      </c>
      <c r="D17" s="177"/>
      <c r="E17" s="177"/>
      <c r="F17" s="177"/>
      <c r="G17" s="177"/>
      <c r="H17" s="200"/>
      <c r="I17" s="200"/>
      <c r="J17" s="200"/>
      <c r="K17" s="200"/>
      <c r="L17" s="200"/>
      <c r="M17" s="200"/>
      <c r="N17" s="200"/>
    </row>
    <row r="18" spans="1:14" ht="18">
      <c r="A18" s="179">
        <v>8</v>
      </c>
      <c r="B18" s="177"/>
      <c r="C18" s="199">
        <v>0</v>
      </c>
      <c r="D18" s="177"/>
      <c r="E18" s="177"/>
      <c r="F18" s="177"/>
      <c r="G18" s="177"/>
      <c r="H18" s="200"/>
      <c r="I18" s="200"/>
      <c r="J18" s="200"/>
      <c r="K18" s="200"/>
      <c r="L18" s="200"/>
      <c r="M18" s="200"/>
      <c r="N18" s="200"/>
    </row>
    <row r="19" spans="1:14" ht="18">
      <c r="A19" s="179">
        <v>9</v>
      </c>
      <c r="B19" s="177"/>
      <c r="C19" s="199">
        <v>0</v>
      </c>
      <c r="D19" s="177"/>
      <c r="E19" s="177"/>
      <c r="F19" s="177"/>
      <c r="G19" s="177"/>
      <c r="H19" s="200"/>
      <c r="I19" s="200"/>
      <c r="J19" s="200"/>
      <c r="K19" s="200"/>
      <c r="L19" s="200"/>
      <c r="M19" s="200"/>
      <c r="N19" s="200"/>
    </row>
    <row r="20" spans="1:14" ht="18">
      <c r="A20" s="179">
        <v>10</v>
      </c>
      <c r="B20" s="177"/>
      <c r="C20" s="199">
        <v>0</v>
      </c>
      <c r="D20" s="177"/>
      <c r="E20" s="177"/>
      <c r="F20" s="177"/>
      <c r="G20" s="177"/>
      <c r="H20" s="200"/>
      <c r="I20" s="200"/>
      <c r="J20" s="200"/>
      <c r="K20" s="200"/>
      <c r="L20" s="200"/>
      <c r="M20" s="200"/>
      <c r="N20" s="200"/>
    </row>
    <row r="21" spans="1:14" ht="18">
      <c r="A21" s="179" t="s">
        <v>141</v>
      </c>
      <c r="B21" s="177"/>
      <c r="C21" s="199">
        <v>0</v>
      </c>
      <c r="D21" s="177"/>
      <c r="E21" s="177"/>
      <c r="F21" s="177"/>
      <c r="G21" s="177"/>
      <c r="H21" s="200"/>
      <c r="I21" s="200"/>
      <c r="J21" s="200"/>
      <c r="K21" s="200"/>
      <c r="L21" s="200"/>
      <c r="M21" s="200"/>
      <c r="N21" s="200"/>
    </row>
    <row r="22" spans="1:14" ht="18">
      <c r="A22" s="197"/>
      <c r="B22" s="197" t="s">
        <v>309</v>
      </c>
      <c r="C22" s="201"/>
      <c r="D22" s="201"/>
      <c r="E22" s="201"/>
      <c r="F22" s="201"/>
      <c r="G22" s="201"/>
      <c r="H22" s="202"/>
      <c r="I22" s="202"/>
      <c r="J22" s="202"/>
      <c r="K22" s="202"/>
      <c r="L22" s="202"/>
      <c r="M22" s="202"/>
      <c r="N22" s="202"/>
    </row>
    <row r="23" spans="1:14" ht="38.25" customHeight="1">
      <c r="A23" s="197"/>
      <c r="B23" s="197" t="s">
        <v>386</v>
      </c>
      <c r="C23" s="203" t="e">
        <f>ROUND(SUM(C11:C21)/C22,4)</f>
        <v>#DIV/0!</v>
      </c>
      <c r="D23" s="203" t="e">
        <f aca="true" t="shared" si="0" ref="D23:N23">ROUND(SUM(D11:D21)/D22,4)</f>
        <v>#DIV/0!</v>
      </c>
      <c r="E23" s="203" t="e">
        <f t="shared" si="0"/>
        <v>#DIV/0!</v>
      </c>
      <c r="F23" s="203" t="e">
        <f t="shared" si="0"/>
        <v>#DIV/0!</v>
      </c>
      <c r="G23" s="203" t="e">
        <f t="shared" si="0"/>
        <v>#DIV/0!</v>
      </c>
      <c r="H23" s="203" t="e">
        <f t="shared" si="0"/>
        <v>#DIV/0!</v>
      </c>
      <c r="I23" s="203" t="e">
        <f t="shared" si="0"/>
        <v>#DIV/0!</v>
      </c>
      <c r="J23" s="203" t="e">
        <f t="shared" si="0"/>
        <v>#DIV/0!</v>
      </c>
      <c r="K23" s="203" t="e">
        <f t="shared" si="0"/>
        <v>#DIV/0!</v>
      </c>
      <c r="L23" s="203" t="e">
        <f t="shared" si="0"/>
        <v>#DIV/0!</v>
      </c>
      <c r="M23" s="203" t="e">
        <f t="shared" si="0"/>
        <v>#DIV/0!</v>
      </c>
      <c r="N23" s="203" t="e">
        <f t="shared" si="0"/>
        <v>#DIV/0!</v>
      </c>
    </row>
    <row r="24" spans="1:14" ht="39.75" customHeight="1">
      <c r="A24" s="197"/>
      <c r="B24" s="197" t="s">
        <v>310</v>
      </c>
      <c r="C24" s="204"/>
      <c r="D24" s="204"/>
      <c r="E24" s="204"/>
      <c r="F24" s="204"/>
      <c r="G24" s="204"/>
      <c r="H24" s="204"/>
      <c r="I24" s="204"/>
      <c r="J24" s="204"/>
      <c r="K24" s="204"/>
      <c r="L24" s="204"/>
      <c r="M24" s="204"/>
      <c r="N24" s="204"/>
    </row>
    <row r="25" spans="1:14" ht="28.5" customHeight="1">
      <c r="A25" s="197"/>
      <c r="B25" s="197" t="s">
        <v>311</v>
      </c>
      <c r="C25" s="204"/>
      <c r="D25" s="204"/>
      <c r="E25" s="204"/>
      <c r="F25" s="204"/>
      <c r="G25" s="204"/>
      <c r="H25" s="204"/>
      <c r="I25" s="204"/>
      <c r="J25" s="204"/>
      <c r="K25" s="204"/>
      <c r="L25" s="204"/>
      <c r="M25" s="204"/>
      <c r="N25" s="204"/>
    </row>
    <row r="26" spans="1:14" ht="33" customHeight="1">
      <c r="A26" s="197"/>
      <c r="B26" s="197" t="s">
        <v>312</v>
      </c>
      <c r="C26" s="204" t="e">
        <f>C23*C24</f>
        <v>#DIV/0!</v>
      </c>
      <c r="D26" s="204" t="e">
        <f aca="true" t="shared" si="1" ref="D26:N26">D23*D24</f>
        <v>#DIV/0!</v>
      </c>
      <c r="E26" s="204" t="e">
        <f t="shared" si="1"/>
        <v>#DIV/0!</v>
      </c>
      <c r="F26" s="204" t="e">
        <f t="shared" si="1"/>
        <v>#DIV/0!</v>
      </c>
      <c r="G26" s="204" t="e">
        <f t="shared" si="1"/>
        <v>#DIV/0!</v>
      </c>
      <c r="H26" s="204" t="e">
        <f t="shared" si="1"/>
        <v>#DIV/0!</v>
      </c>
      <c r="I26" s="204" t="e">
        <f t="shared" si="1"/>
        <v>#DIV/0!</v>
      </c>
      <c r="J26" s="204" t="e">
        <f t="shared" si="1"/>
        <v>#DIV/0!</v>
      </c>
      <c r="K26" s="204" t="e">
        <f t="shared" si="1"/>
        <v>#DIV/0!</v>
      </c>
      <c r="L26" s="204" t="e">
        <f t="shared" si="1"/>
        <v>#DIV/0!</v>
      </c>
      <c r="M26" s="204" t="e">
        <f t="shared" si="1"/>
        <v>#DIV/0!</v>
      </c>
      <c r="N26" s="204" t="e">
        <f t="shared" si="1"/>
        <v>#DIV/0!</v>
      </c>
    </row>
    <row r="27" spans="1:14" ht="28.5" customHeight="1">
      <c r="A27" s="197"/>
      <c r="B27" s="197" t="s">
        <v>313</v>
      </c>
      <c r="C27" s="204" t="e">
        <f>C23*C25</f>
        <v>#DIV/0!</v>
      </c>
      <c r="D27" s="204" t="e">
        <f aca="true" t="shared" si="2" ref="D27:N27">D23*D25</f>
        <v>#DIV/0!</v>
      </c>
      <c r="E27" s="204" t="e">
        <f t="shared" si="2"/>
        <v>#DIV/0!</v>
      </c>
      <c r="F27" s="204" t="e">
        <f t="shared" si="2"/>
        <v>#DIV/0!</v>
      </c>
      <c r="G27" s="204" t="e">
        <f t="shared" si="2"/>
        <v>#DIV/0!</v>
      </c>
      <c r="H27" s="204" t="e">
        <f t="shared" si="2"/>
        <v>#DIV/0!</v>
      </c>
      <c r="I27" s="204" t="e">
        <f t="shared" si="2"/>
        <v>#DIV/0!</v>
      </c>
      <c r="J27" s="204" t="e">
        <f t="shared" si="2"/>
        <v>#DIV/0!</v>
      </c>
      <c r="K27" s="204" t="e">
        <f t="shared" si="2"/>
        <v>#DIV/0!</v>
      </c>
      <c r="L27" s="204" t="e">
        <f t="shared" si="2"/>
        <v>#DIV/0!</v>
      </c>
      <c r="M27" s="204" t="e">
        <f t="shared" si="2"/>
        <v>#DIV/0!</v>
      </c>
      <c r="N27" s="204" t="e">
        <f t="shared" si="2"/>
        <v>#DIV/0!</v>
      </c>
    </row>
    <row r="29" spans="3:13" ht="36.75" customHeight="1">
      <c r="C29" s="149" t="s">
        <v>142</v>
      </c>
      <c r="F29" s="5"/>
      <c r="G29" s="149" t="s">
        <v>143</v>
      </c>
      <c r="K29" s="562" t="s">
        <v>350</v>
      </c>
      <c r="L29" s="498"/>
      <c r="M29" s="498"/>
    </row>
    <row r="30" spans="2:10" ht="19.5" customHeight="1">
      <c r="B30" s="193" t="s">
        <v>144</v>
      </c>
      <c r="F30" s="192" t="s">
        <v>144</v>
      </c>
      <c r="G30" s="5"/>
      <c r="J30" s="192" t="s">
        <v>144</v>
      </c>
    </row>
    <row r="31" spans="2:10" ht="19.5" customHeight="1">
      <c r="B31" s="193" t="s">
        <v>145</v>
      </c>
      <c r="F31" s="192" t="s">
        <v>145</v>
      </c>
      <c r="G31" s="19"/>
      <c r="H31" s="19"/>
      <c r="I31" s="19"/>
      <c r="J31" s="192" t="s">
        <v>145</v>
      </c>
    </row>
    <row r="32" spans="2:10" ht="19.5" customHeight="1">
      <c r="B32" s="193" t="s">
        <v>146</v>
      </c>
      <c r="F32" s="193" t="s">
        <v>146</v>
      </c>
      <c r="G32" s="5"/>
      <c r="J32" s="193" t="s">
        <v>146</v>
      </c>
    </row>
  </sheetData>
  <sheetProtection/>
  <mergeCells count="7">
    <mergeCell ref="K29:M29"/>
    <mergeCell ref="A2:N2"/>
    <mergeCell ref="E3:F3"/>
    <mergeCell ref="G3:H3"/>
    <mergeCell ref="C5:D5"/>
    <mergeCell ref="C6:D6"/>
    <mergeCell ref="C7:D7"/>
  </mergeCells>
  <printOptions/>
  <pageMargins left="0.5118110236220472" right="0.2362204724409449" top="0.3937007874015748" bottom="0.4724409448818898" header="0.5118110236220472" footer="0.2362204724409449"/>
  <pageSetup horizontalDpi="600" verticalDpi="600" orientation="landscape" paperSize="9" scale="66" r:id="rId1"/>
  <headerFooter alignWithMargins="0">
    <oddFooter>&amp;R&amp;"Trebuchet MS,Regular"&amp;12F-PO.DGATPE.11.10</oddFooter>
  </headerFooter>
</worksheet>
</file>

<file path=xl/worksheets/sheet24.xml><?xml version="1.0" encoding="utf-8"?>
<worksheet xmlns="http://schemas.openxmlformats.org/spreadsheetml/2006/main" xmlns:r="http://schemas.openxmlformats.org/officeDocument/2006/relationships">
  <dimension ref="A2:K27"/>
  <sheetViews>
    <sheetView view="pageBreakPreview" zoomScaleSheetLayoutView="100" workbookViewId="0" topLeftCell="C4">
      <selection activeCell="I14" sqref="I14"/>
    </sheetView>
  </sheetViews>
  <sheetFormatPr defaultColWidth="9.140625" defaultRowHeight="12.75"/>
  <cols>
    <col min="1" max="1" width="5.8515625" style="5" customWidth="1"/>
    <col min="2" max="2" width="22.140625" style="5" customWidth="1"/>
    <col min="3" max="3" width="14.8515625" style="5" customWidth="1"/>
    <col min="4" max="4" width="18.140625" style="5" customWidth="1"/>
    <col min="5" max="5" width="14.8515625" style="5" customWidth="1"/>
    <col min="6" max="6" width="22.00390625" style="5" customWidth="1"/>
    <col min="7" max="7" width="19.7109375" style="5" customWidth="1"/>
    <col min="8" max="10" width="14.140625" style="5" customWidth="1"/>
    <col min="11" max="11" width="14.421875" style="5" customWidth="1"/>
    <col min="12" max="16384" width="9.140625" style="5" customWidth="1"/>
  </cols>
  <sheetData>
    <row r="2" spans="1:11" ht="18">
      <c r="A2" s="504" t="s">
        <v>202</v>
      </c>
      <c r="B2" s="504"/>
      <c r="C2" s="504"/>
      <c r="D2" s="504"/>
      <c r="E2" s="504"/>
      <c r="F2" s="504"/>
      <c r="G2" s="504"/>
      <c r="H2" s="504"/>
      <c r="I2" s="504"/>
      <c r="J2" s="504"/>
      <c r="K2" s="504"/>
    </row>
    <row r="3" spans="1:6" ht="18">
      <c r="A3" s="9"/>
      <c r="B3" s="9"/>
      <c r="C3" s="9"/>
      <c r="D3" s="150" t="s">
        <v>125</v>
      </c>
      <c r="E3" s="151"/>
      <c r="F3" s="9"/>
    </row>
    <row r="5" spans="3:11" ht="18">
      <c r="C5" s="23" t="s">
        <v>126</v>
      </c>
      <c r="D5" s="174"/>
      <c r="E5" s="174"/>
      <c r="F5" s="174"/>
      <c r="G5" s="174"/>
      <c r="H5" s="174"/>
      <c r="I5" s="174"/>
      <c r="J5" s="174"/>
      <c r="K5" s="174"/>
    </row>
    <row r="6" spans="3:11" ht="111" customHeight="1">
      <c r="C6" s="23" t="s">
        <v>127</v>
      </c>
      <c r="D6" s="174"/>
      <c r="E6" s="174"/>
      <c r="F6" s="174"/>
      <c r="G6" s="174"/>
      <c r="H6" s="174"/>
      <c r="I6" s="174"/>
      <c r="J6" s="174"/>
      <c r="K6" s="174"/>
    </row>
    <row r="7" spans="3:11" ht="36">
      <c r="C7" s="23" t="s">
        <v>128</v>
      </c>
      <c r="D7" s="174"/>
      <c r="E7" s="174"/>
      <c r="F7" s="174"/>
      <c r="G7" s="174"/>
      <c r="H7" s="174"/>
      <c r="I7" s="174"/>
      <c r="J7" s="174"/>
      <c r="K7" s="174"/>
    </row>
    <row r="10" spans="1:11" ht="135.75" customHeight="1">
      <c r="A10" s="154" t="s">
        <v>15</v>
      </c>
      <c r="B10" s="155" t="s">
        <v>203</v>
      </c>
      <c r="C10" s="154" t="s">
        <v>204</v>
      </c>
      <c r="D10" s="155" t="s">
        <v>205</v>
      </c>
      <c r="E10" s="154" t="s">
        <v>206</v>
      </c>
      <c r="F10" s="154" t="s">
        <v>207</v>
      </c>
      <c r="G10" s="155" t="s">
        <v>16</v>
      </c>
      <c r="H10" s="155" t="s">
        <v>17</v>
      </c>
      <c r="I10" s="155" t="s">
        <v>299</v>
      </c>
      <c r="J10" s="155" t="s">
        <v>351</v>
      </c>
      <c r="K10" s="155" t="s">
        <v>147</v>
      </c>
    </row>
    <row r="11" spans="1:11" ht="18">
      <c r="A11" s="113">
        <v>1</v>
      </c>
      <c r="B11" s="194"/>
      <c r="C11" s="194"/>
      <c r="D11" s="110"/>
      <c r="E11" s="194"/>
      <c r="F11" s="389"/>
      <c r="G11" s="177"/>
      <c r="H11" s="158"/>
      <c r="I11" s="158"/>
      <c r="J11" s="158"/>
      <c r="K11" s="283">
        <f>J11*F11</f>
        <v>0</v>
      </c>
    </row>
    <row r="12" spans="1:11" ht="18">
      <c r="A12" s="113">
        <v>2</v>
      </c>
      <c r="B12" s="194"/>
      <c r="C12" s="194"/>
      <c r="D12" s="110"/>
      <c r="E12" s="194"/>
      <c r="F12" s="389"/>
      <c r="G12" s="177"/>
      <c r="H12" s="158"/>
      <c r="I12" s="158"/>
      <c r="J12" s="158"/>
      <c r="K12" s="283">
        <f>J12*F12</f>
        <v>0</v>
      </c>
    </row>
    <row r="13" spans="1:11" ht="18">
      <c r="A13" s="113">
        <v>3</v>
      </c>
      <c r="B13" s="194"/>
      <c r="C13" s="194"/>
      <c r="D13" s="110"/>
      <c r="E13" s="194"/>
      <c r="F13" s="389"/>
      <c r="G13" s="177"/>
      <c r="H13" s="158"/>
      <c r="I13" s="158"/>
      <c r="J13" s="158"/>
      <c r="K13" s="283">
        <f aca="true" t="shared" si="0" ref="K13:K20">J13*F13</f>
        <v>0</v>
      </c>
    </row>
    <row r="14" spans="1:11" ht="18">
      <c r="A14" s="113">
        <v>4</v>
      </c>
      <c r="B14" s="194"/>
      <c r="C14" s="194"/>
      <c r="D14" s="110"/>
      <c r="E14" s="194"/>
      <c r="F14" s="389"/>
      <c r="G14" s="177"/>
      <c r="H14" s="158"/>
      <c r="I14" s="158"/>
      <c r="J14" s="158"/>
      <c r="K14" s="283">
        <f t="shared" si="0"/>
        <v>0</v>
      </c>
    </row>
    <row r="15" spans="1:11" ht="18">
      <c r="A15" s="113">
        <v>5</v>
      </c>
      <c r="B15" s="194"/>
      <c r="C15" s="194"/>
      <c r="D15" s="110"/>
      <c r="E15" s="194"/>
      <c r="F15" s="389"/>
      <c r="G15" s="177"/>
      <c r="H15" s="158"/>
      <c r="I15" s="158"/>
      <c r="J15" s="158"/>
      <c r="K15" s="283">
        <f t="shared" si="0"/>
        <v>0</v>
      </c>
    </row>
    <row r="16" spans="1:11" ht="18">
      <c r="A16" s="113">
        <v>6</v>
      </c>
      <c r="B16" s="194"/>
      <c r="C16" s="194"/>
      <c r="D16" s="110"/>
      <c r="E16" s="194"/>
      <c r="F16" s="389"/>
      <c r="G16" s="177"/>
      <c r="H16" s="158"/>
      <c r="I16" s="158"/>
      <c r="J16" s="158"/>
      <c r="K16" s="283">
        <f t="shared" si="0"/>
        <v>0</v>
      </c>
    </row>
    <row r="17" spans="1:11" ht="18">
      <c r="A17" s="113">
        <v>7</v>
      </c>
      <c r="B17" s="194"/>
      <c r="C17" s="194"/>
      <c r="D17" s="110"/>
      <c r="E17" s="194"/>
      <c r="F17" s="389"/>
      <c r="G17" s="177"/>
      <c r="H17" s="158"/>
      <c r="I17" s="158"/>
      <c r="J17" s="158"/>
      <c r="K17" s="283">
        <f t="shared" si="0"/>
        <v>0</v>
      </c>
    </row>
    <row r="18" spans="1:11" ht="18">
      <c r="A18" s="113">
        <v>8</v>
      </c>
      <c r="B18" s="194"/>
      <c r="C18" s="194"/>
      <c r="D18" s="110"/>
      <c r="E18" s="194"/>
      <c r="F18" s="389"/>
      <c r="G18" s="177"/>
      <c r="H18" s="158"/>
      <c r="I18" s="158"/>
      <c r="J18" s="158"/>
      <c r="K18" s="283">
        <f t="shared" si="0"/>
        <v>0</v>
      </c>
    </row>
    <row r="19" spans="1:11" ht="18">
      <c r="A19" s="113">
        <v>9</v>
      </c>
      <c r="B19" s="194"/>
      <c r="C19" s="194"/>
      <c r="D19" s="110"/>
      <c r="E19" s="194"/>
      <c r="F19" s="389"/>
      <c r="G19" s="177"/>
      <c r="H19" s="158"/>
      <c r="I19" s="158"/>
      <c r="J19" s="158"/>
      <c r="K19" s="283">
        <f t="shared" si="0"/>
        <v>0</v>
      </c>
    </row>
    <row r="20" spans="1:11" ht="18">
      <c r="A20" s="113" t="s">
        <v>208</v>
      </c>
      <c r="B20" s="194"/>
      <c r="C20" s="194"/>
      <c r="D20" s="110"/>
      <c r="E20" s="194"/>
      <c r="F20" s="194"/>
      <c r="G20" s="177"/>
      <c r="H20" s="158"/>
      <c r="I20" s="158"/>
      <c r="J20" s="158"/>
      <c r="K20" s="283">
        <f t="shared" si="0"/>
        <v>0</v>
      </c>
    </row>
    <row r="21" spans="1:11" ht="18">
      <c r="A21" s="565" t="s">
        <v>59</v>
      </c>
      <c r="B21" s="566"/>
      <c r="C21" s="566"/>
      <c r="D21" s="566"/>
      <c r="E21" s="566"/>
      <c r="F21" s="566"/>
      <c r="G21" s="567"/>
      <c r="H21" s="161">
        <f>SUM(H11:H20)</f>
        <v>0</v>
      </c>
      <c r="I21" s="161">
        <f>SUM(I11:I20)</f>
        <v>0</v>
      </c>
      <c r="J21" s="161">
        <f>SUM(J11:J20)</f>
        <v>0</v>
      </c>
      <c r="K21" s="161">
        <f>SUM(K11:K20)</f>
        <v>0</v>
      </c>
    </row>
    <row r="22" spans="1:11" ht="18">
      <c r="A22" s="164"/>
      <c r="B22" s="164"/>
      <c r="C22" s="164"/>
      <c r="D22" s="164"/>
      <c r="E22" s="164"/>
      <c r="F22" s="164"/>
      <c r="G22" s="165"/>
      <c r="H22" s="165"/>
      <c r="I22" s="165"/>
      <c r="J22" s="165"/>
      <c r="K22" s="165"/>
    </row>
    <row r="24" spans="1:9" ht="25.5" customHeight="1">
      <c r="A24" s="109"/>
      <c r="B24" s="149" t="s">
        <v>142</v>
      </c>
      <c r="D24" s="149" t="s">
        <v>143</v>
      </c>
      <c r="G24" s="562" t="s">
        <v>360</v>
      </c>
      <c r="H24" s="498"/>
      <c r="I24" s="498"/>
    </row>
    <row r="25" spans="1:10" ht="19.5" customHeight="1">
      <c r="A25" s="109"/>
      <c r="B25" s="173" t="s">
        <v>144</v>
      </c>
      <c r="C25" s="109"/>
      <c r="D25" s="172" t="s">
        <v>144</v>
      </c>
      <c r="G25" s="172" t="s">
        <v>144</v>
      </c>
      <c r="I25" s="192"/>
      <c r="J25" s="192"/>
    </row>
    <row r="26" spans="1:10" ht="19.5" customHeight="1">
      <c r="A26" s="109"/>
      <c r="B26" s="173" t="s">
        <v>145</v>
      </c>
      <c r="C26" s="109"/>
      <c r="D26" s="173" t="s">
        <v>145</v>
      </c>
      <c r="G26" s="173" t="s">
        <v>145</v>
      </c>
      <c r="I26" s="193"/>
      <c r="J26" s="193"/>
    </row>
    <row r="27" spans="1:10" ht="19.5" customHeight="1">
      <c r="A27" s="109"/>
      <c r="B27" s="173" t="s">
        <v>146</v>
      </c>
      <c r="C27" s="109"/>
      <c r="D27" s="173" t="s">
        <v>146</v>
      </c>
      <c r="G27" s="173" t="s">
        <v>146</v>
      </c>
      <c r="I27" s="193"/>
      <c r="J27" s="193"/>
    </row>
  </sheetData>
  <sheetProtection/>
  <mergeCells count="3">
    <mergeCell ref="A2:K2"/>
    <mergeCell ref="A21:G21"/>
    <mergeCell ref="G24:I24"/>
  </mergeCells>
  <printOptions/>
  <pageMargins left="0.5118110236220472" right="0.2362204724409449" top="0.3937007874015748" bottom="0.4724409448818898" header="0.5118110236220472" footer="0.2362204724409449"/>
  <pageSetup horizontalDpi="600" verticalDpi="600" orientation="landscape" paperSize="9" scale="74" r:id="rId1"/>
  <headerFooter alignWithMargins="0">
    <oddFooter>&amp;R&amp;"Trebuchet MS,Regular"&amp;12F-PO.DGATPE.11.10</oddFooter>
  </headerFooter>
</worksheet>
</file>

<file path=xl/worksheets/sheet25.xml><?xml version="1.0" encoding="utf-8"?>
<worksheet xmlns="http://schemas.openxmlformats.org/spreadsheetml/2006/main" xmlns:r="http://schemas.openxmlformats.org/officeDocument/2006/relationships">
  <dimension ref="A2:J89"/>
  <sheetViews>
    <sheetView view="pageBreakPreview" zoomScale="60" zoomScaleNormal="115" workbookViewId="0" topLeftCell="A1">
      <selection activeCell="G33" sqref="G33"/>
    </sheetView>
  </sheetViews>
  <sheetFormatPr defaultColWidth="9.140625" defaultRowHeight="12.75"/>
  <cols>
    <col min="1" max="1" width="10.57421875" style="5" customWidth="1"/>
    <col min="2" max="2" width="8.57421875" style="5" customWidth="1"/>
    <col min="3" max="3" width="36.28125" style="5" customWidth="1"/>
    <col min="4" max="4" width="18.28125" style="5" customWidth="1"/>
    <col min="5" max="5" width="13.00390625" style="5" customWidth="1"/>
    <col min="6" max="6" width="16.57421875" style="5" customWidth="1"/>
    <col min="7" max="7" width="12.140625" style="5" customWidth="1"/>
    <col min="8" max="8" width="14.140625" style="5" customWidth="1"/>
    <col min="9" max="9" width="21.57421875" style="5" customWidth="1"/>
    <col min="10" max="16384" width="9.140625" style="5" customWidth="1"/>
  </cols>
  <sheetData>
    <row r="2" spans="2:9" ht="18">
      <c r="B2" s="504" t="s">
        <v>209</v>
      </c>
      <c r="C2" s="504"/>
      <c r="D2" s="504"/>
      <c r="E2" s="504"/>
      <c r="F2" s="504"/>
      <c r="G2" s="504"/>
      <c r="H2" s="504"/>
      <c r="I2" s="504"/>
    </row>
    <row r="3" spans="2:6" ht="18">
      <c r="B3" s="9"/>
      <c r="C3" s="9"/>
      <c r="D3" s="150" t="s">
        <v>125</v>
      </c>
      <c r="E3" s="151"/>
      <c r="F3" s="9"/>
    </row>
    <row r="5" spans="3:9" ht="18">
      <c r="C5" s="152" t="s">
        <v>126</v>
      </c>
      <c r="D5" s="174"/>
      <c r="E5" s="174"/>
      <c r="F5" s="174"/>
      <c r="G5" s="174"/>
      <c r="H5" s="174"/>
      <c r="I5" s="174"/>
    </row>
    <row r="6" spans="3:9" ht="111" customHeight="1">
      <c r="C6" s="152" t="s">
        <v>127</v>
      </c>
      <c r="D6" s="174"/>
      <c r="E6" s="174"/>
      <c r="F6" s="174"/>
      <c r="G6" s="174"/>
      <c r="H6" s="174"/>
      <c r="I6" s="174"/>
    </row>
    <row r="7" spans="3:9" ht="18">
      <c r="C7" s="152" t="s">
        <v>128</v>
      </c>
      <c r="D7" s="174"/>
      <c r="E7" s="174"/>
      <c r="F7" s="174"/>
      <c r="G7" s="174"/>
      <c r="H7" s="174"/>
      <c r="I7" s="174"/>
    </row>
    <row r="9" ht="18">
      <c r="B9" s="82"/>
    </row>
    <row r="10" spans="1:9" ht="18">
      <c r="A10" s="8" t="s">
        <v>210</v>
      </c>
      <c r="B10" s="182" t="s">
        <v>211</v>
      </c>
      <c r="C10" s="124"/>
      <c r="D10" s="183"/>
      <c r="E10" s="183"/>
      <c r="F10" s="183"/>
      <c r="G10" s="183"/>
      <c r="H10" s="183"/>
      <c r="I10" s="183"/>
    </row>
    <row r="11" spans="2:9" ht="18">
      <c r="B11" s="182" t="s">
        <v>212</v>
      </c>
      <c r="C11" s="124"/>
      <c r="D11" s="183"/>
      <c r="E11" s="183"/>
      <c r="F11" s="183"/>
      <c r="G11" s="183"/>
      <c r="H11" s="183"/>
      <c r="I11" s="183"/>
    </row>
    <row r="12" spans="2:9" ht="18">
      <c r="B12" s="8" t="s">
        <v>213</v>
      </c>
      <c r="C12" s="124"/>
      <c r="D12" s="183"/>
      <c r="E12" s="183"/>
      <c r="F12" s="183"/>
      <c r="G12" s="183"/>
      <c r="H12" s="183"/>
      <c r="I12" s="183"/>
    </row>
    <row r="13" spans="2:4" ht="18">
      <c r="B13" s="8" t="s">
        <v>214</v>
      </c>
      <c r="C13" s="184"/>
      <c r="D13" s="185"/>
    </row>
    <row r="14" spans="2:4" ht="18">
      <c r="B14" s="8" t="s">
        <v>352</v>
      </c>
      <c r="C14" s="184"/>
      <c r="D14" s="185"/>
    </row>
    <row r="15" spans="2:4" ht="18">
      <c r="B15" s="8" t="s">
        <v>353</v>
      </c>
      <c r="C15" s="184"/>
      <c r="D15" s="185"/>
    </row>
    <row r="16" spans="2:9" ht="18">
      <c r="B16" s="182" t="s">
        <v>215</v>
      </c>
      <c r="C16" s="124"/>
      <c r="D16" s="183"/>
      <c r="E16" s="124"/>
      <c r="F16" s="124"/>
      <c r="G16" s="124"/>
      <c r="H16" s="124"/>
      <c r="I16" s="124"/>
    </row>
    <row r="18" spans="2:9" ht="144">
      <c r="B18" s="154" t="s">
        <v>15</v>
      </c>
      <c r="C18" s="186" t="s">
        <v>1</v>
      </c>
      <c r="D18" s="154" t="s">
        <v>207</v>
      </c>
      <c r="E18" s="187"/>
      <c r="F18" s="187"/>
      <c r="G18" s="187"/>
      <c r="H18" s="187"/>
      <c r="I18" s="187"/>
    </row>
    <row r="19" spans="2:9" ht="18">
      <c r="B19" s="113">
        <v>1</v>
      </c>
      <c r="C19" s="110"/>
      <c r="D19" s="188"/>
      <c r="E19" s="189"/>
      <c r="F19" s="176"/>
      <c r="G19" s="176"/>
      <c r="H19" s="176"/>
      <c r="I19" s="176"/>
    </row>
    <row r="20" spans="2:9" ht="18">
      <c r="B20" s="113">
        <v>2</v>
      </c>
      <c r="C20" s="110"/>
      <c r="D20" s="188"/>
      <c r="E20" s="189"/>
      <c r="F20" s="176"/>
      <c r="G20" s="176"/>
      <c r="H20" s="176"/>
      <c r="I20" s="176"/>
    </row>
    <row r="21" spans="2:9" ht="18">
      <c r="B21" s="113">
        <v>3</v>
      </c>
      <c r="C21" s="110"/>
      <c r="D21" s="188"/>
      <c r="E21" s="189"/>
      <c r="F21" s="176"/>
      <c r="G21" s="176"/>
      <c r="H21" s="176"/>
      <c r="I21" s="176"/>
    </row>
    <row r="22" spans="2:9" ht="18">
      <c r="B22" s="113">
        <v>4</v>
      </c>
      <c r="C22" s="110"/>
      <c r="D22" s="188"/>
      <c r="E22" s="189"/>
      <c r="F22" s="176"/>
      <c r="G22" s="176"/>
      <c r="H22" s="176"/>
      <c r="I22" s="176"/>
    </row>
    <row r="23" spans="2:9" ht="18">
      <c r="B23" s="113">
        <v>5</v>
      </c>
      <c r="C23" s="110"/>
      <c r="D23" s="188"/>
      <c r="E23" s="189"/>
      <c r="F23" s="176"/>
      <c r="G23" s="176"/>
      <c r="H23" s="176"/>
      <c r="I23" s="176"/>
    </row>
    <row r="24" spans="2:9" ht="18">
      <c r="B24" s="113">
        <v>6</v>
      </c>
      <c r="C24" s="110"/>
      <c r="D24" s="188"/>
      <c r="E24" s="189"/>
      <c r="F24" s="176"/>
      <c r="G24" s="176"/>
      <c r="H24" s="176"/>
      <c r="I24" s="176"/>
    </row>
    <row r="25" spans="2:9" ht="18">
      <c r="B25" s="113">
        <v>7</v>
      </c>
      <c r="C25" s="110"/>
      <c r="D25" s="188"/>
      <c r="E25" s="189"/>
      <c r="F25" s="176"/>
      <c r="G25" s="176"/>
      <c r="H25" s="176"/>
      <c r="I25" s="176"/>
    </row>
    <row r="26" spans="2:9" ht="18">
      <c r="B26" s="113">
        <v>8</v>
      </c>
      <c r="C26" s="110"/>
      <c r="D26" s="188"/>
      <c r="E26" s="189"/>
      <c r="F26" s="176"/>
      <c r="G26" s="176"/>
      <c r="H26" s="176"/>
      <c r="I26" s="176"/>
    </row>
    <row r="27" spans="2:9" ht="18">
      <c r="B27" s="113">
        <v>9</v>
      </c>
      <c r="C27" s="110"/>
      <c r="D27" s="188"/>
      <c r="E27" s="189"/>
      <c r="F27" s="176"/>
      <c r="G27" s="176"/>
      <c r="H27" s="176"/>
      <c r="I27" s="176"/>
    </row>
    <row r="28" spans="2:9" ht="18">
      <c r="B28" s="113">
        <v>10</v>
      </c>
      <c r="C28" s="110"/>
      <c r="D28" s="188"/>
      <c r="E28" s="189"/>
      <c r="F28" s="176"/>
      <c r="G28" s="176"/>
      <c r="H28" s="176"/>
      <c r="I28" s="176"/>
    </row>
    <row r="29" spans="2:9" ht="18">
      <c r="B29" s="568" t="s">
        <v>216</v>
      </c>
      <c r="C29" s="568"/>
      <c r="D29" s="568"/>
      <c r="E29" s="190">
        <f>ROUND(SUM(D19:D28)/B28,2)</f>
        <v>0</v>
      </c>
      <c r="F29" s="178"/>
      <c r="G29" s="178"/>
      <c r="H29" s="178"/>
      <c r="I29" s="178"/>
    </row>
    <row r="30" spans="2:9" ht="18">
      <c r="B30" s="568" t="s">
        <v>354</v>
      </c>
      <c r="C30" s="568"/>
      <c r="D30" s="568"/>
      <c r="E30" s="161">
        <f>D13*E29</f>
        <v>0</v>
      </c>
      <c r="F30" s="178"/>
      <c r="G30" s="178"/>
      <c r="H30" s="178"/>
      <c r="I30" s="178"/>
    </row>
    <row r="31" spans="2:9" ht="18">
      <c r="B31" s="568" t="s">
        <v>355</v>
      </c>
      <c r="C31" s="568"/>
      <c r="D31" s="568"/>
      <c r="E31" s="161">
        <f>D14*E29</f>
        <v>0</v>
      </c>
      <c r="F31" s="178"/>
      <c r="G31" s="178"/>
      <c r="H31" s="178"/>
      <c r="I31" s="178"/>
    </row>
    <row r="32" spans="2:9" ht="18">
      <c r="B32" s="568" t="s">
        <v>217</v>
      </c>
      <c r="C32" s="568"/>
      <c r="D32" s="568"/>
      <c r="E32" s="161">
        <f>E30+E31</f>
        <v>0</v>
      </c>
      <c r="F32" s="178"/>
      <c r="G32" s="178"/>
      <c r="H32" s="178"/>
      <c r="I32" s="178"/>
    </row>
    <row r="33" spans="2:9" ht="18">
      <c r="B33" s="164"/>
      <c r="C33" s="164"/>
      <c r="D33" s="164"/>
      <c r="E33" s="164"/>
      <c r="F33" s="164"/>
      <c r="G33" s="165"/>
      <c r="H33" s="165"/>
      <c r="I33" s="165"/>
    </row>
    <row r="35" spans="1:9" ht="18">
      <c r="A35" s="8" t="s">
        <v>218</v>
      </c>
      <c r="B35" s="182" t="s">
        <v>211</v>
      </c>
      <c r="C35" s="124"/>
      <c r="D35" s="183"/>
      <c r="E35" s="183"/>
      <c r="F35" s="183"/>
      <c r="G35" s="183"/>
      <c r="H35" s="183"/>
      <c r="I35" s="183"/>
    </row>
    <row r="36" spans="2:9" ht="18">
      <c r="B36" s="182" t="s">
        <v>212</v>
      </c>
      <c r="C36" s="124"/>
      <c r="D36" s="183"/>
      <c r="E36" s="183"/>
      <c r="F36" s="183"/>
      <c r="G36" s="183"/>
      <c r="H36" s="183"/>
      <c r="I36" s="183"/>
    </row>
    <row r="37" spans="2:9" ht="18">
      <c r="B37" s="8" t="s">
        <v>213</v>
      </c>
      <c r="C37" s="124"/>
      <c r="D37" s="183"/>
      <c r="E37" s="183"/>
      <c r="F37" s="183"/>
      <c r="G37" s="183"/>
      <c r="H37" s="183"/>
      <c r="I37" s="183"/>
    </row>
    <row r="38" spans="2:4" ht="18">
      <c r="B38" s="8" t="s">
        <v>214</v>
      </c>
      <c r="C38" s="184"/>
      <c r="D38" s="185"/>
    </row>
    <row r="39" spans="2:4" ht="18">
      <c r="B39" s="8" t="s">
        <v>352</v>
      </c>
      <c r="C39" s="184"/>
      <c r="D39" s="185"/>
    </row>
    <row r="40" spans="2:4" ht="18">
      <c r="B40" s="8" t="s">
        <v>353</v>
      </c>
      <c r="C40" s="184"/>
      <c r="D40" s="185"/>
    </row>
    <row r="41" spans="2:9" ht="18">
      <c r="B41" s="182" t="s">
        <v>215</v>
      </c>
      <c r="C41" s="124"/>
      <c r="D41" s="183"/>
      <c r="E41" s="124"/>
      <c r="F41" s="124"/>
      <c r="G41" s="124"/>
      <c r="H41" s="124"/>
      <c r="I41" s="124"/>
    </row>
    <row r="43" spans="2:9" ht="144">
      <c r="B43" s="154" t="s">
        <v>15</v>
      </c>
      <c r="C43" s="186" t="s">
        <v>1</v>
      </c>
      <c r="D43" s="154" t="s">
        <v>207</v>
      </c>
      <c r="E43" s="187"/>
      <c r="F43" s="187"/>
      <c r="G43" s="187"/>
      <c r="H43" s="187"/>
      <c r="I43" s="187"/>
    </row>
    <row r="44" spans="2:9" ht="18">
      <c r="B44" s="113">
        <v>1</v>
      </c>
      <c r="C44" s="110"/>
      <c r="D44" s="188"/>
      <c r="E44" s="189"/>
      <c r="F44" s="176"/>
      <c r="G44" s="176"/>
      <c r="H44" s="176"/>
      <c r="I44" s="176"/>
    </row>
    <row r="45" spans="2:9" ht="18">
      <c r="B45" s="113">
        <v>2</v>
      </c>
      <c r="C45" s="110"/>
      <c r="D45" s="188"/>
      <c r="E45" s="189"/>
      <c r="F45" s="176"/>
      <c r="G45" s="176"/>
      <c r="H45" s="176"/>
      <c r="I45" s="176"/>
    </row>
    <row r="46" spans="2:9" ht="18">
      <c r="B46" s="113">
        <v>3</v>
      </c>
      <c r="C46" s="110"/>
      <c r="D46" s="188"/>
      <c r="E46" s="189"/>
      <c r="F46" s="176"/>
      <c r="G46" s="176"/>
      <c r="H46" s="176"/>
      <c r="I46" s="176"/>
    </row>
    <row r="47" spans="2:9" ht="18">
      <c r="B47" s="113">
        <v>4</v>
      </c>
      <c r="C47" s="110"/>
      <c r="D47" s="188"/>
      <c r="E47" s="189"/>
      <c r="F47" s="176"/>
      <c r="G47" s="176"/>
      <c r="H47" s="176"/>
      <c r="I47" s="176"/>
    </row>
    <row r="48" spans="2:9" ht="18">
      <c r="B48" s="113">
        <v>5</v>
      </c>
      <c r="C48" s="110"/>
      <c r="D48" s="188"/>
      <c r="E48" s="189"/>
      <c r="F48" s="176"/>
      <c r="G48" s="176"/>
      <c r="H48" s="176"/>
      <c r="I48" s="176"/>
    </row>
    <row r="49" spans="2:9" ht="18">
      <c r="B49" s="113">
        <v>6</v>
      </c>
      <c r="C49" s="110"/>
      <c r="D49" s="188"/>
      <c r="E49" s="189"/>
      <c r="F49" s="176"/>
      <c r="G49" s="176"/>
      <c r="H49" s="176"/>
      <c r="I49" s="176"/>
    </row>
    <row r="50" spans="2:9" ht="18">
      <c r="B50" s="113">
        <v>7</v>
      </c>
      <c r="C50" s="110"/>
      <c r="D50" s="188"/>
      <c r="E50" s="189"/>
      <c r="F50" s="176"/>
      <c r="G50" s="176"/>
      <c r="H50" s="176"/>
      <c r="I50" s="176"/>
    </row>
    <row r="51" spans="2:9" ht="18">
      <c r="B51" s="113">
        <v>8</v>
      </c>
      <c r="C51" s="110"/>
      <c r="D51" s="188"/>
      <c r="E51" s="189"/>
      <c r="F51" s="176"/>
      <c r="G51" s="176"/>
      <c r="H51" s="176"/>
      <c r="I51" s="176"/>
    </row>
    <row r="52" spans="2:9" ht="18">
      <c r="B52" s="113">
        <v>9</v>
      </c>
      <c r="C52" s="110"/>
      <c r="D52" s="188"/>
      <c r="E52" s="189"/>
      <c r="F52" s="176"/>
      <c r="G52" s="176"/>
      <c r="H52" s="176"/>
      <c r="I52" s="176"/>
    </row>
    <row r="53" spans="2:9" ht="18">
      <c r="B53" s="113">
        <v>10</v>
      </c>
      <c r="C53" s="110"/>
      <c r="D53" s="188"/>
      <c r="E53" s="189"/>
      <c r="F53" s="176"/>
      <c r="G53" s="176"/>
      <c r="H53" s="176"/>
      <c r="I53" s="176"/>
    </row>
    <row r="54" spans="2:9" ht="18">
      <c r="B54" s="568" t="s">
        <v>216</v>
      </c>
      <c r="C54" s="568"/>
      <c r="D54" s="568"/>
      <c r="E54" s="190">
        <f>ROUND(SUM(D44:D53)/B53,2)</f>
        <v>0</v>
      </c>
      <c r="F54" s="178"/>
      <c r="G54" s="178"/>
      <c r="H54" s="178"/>
      <c r="I54" s="178"/>
    </row>
    <row r="55" spans="2:9" ht="18">
      <c r="B55" s="568" t="s">
        <v>354</v>
      </c>
      <c r="C55" s="568"/>
      <c r="D55" s="568"/>
      <c r="E55" s="161">
        <f>D38*E54</f>
        <v>0</v>
      </c>
      <c r="F55" s="178"/>
      <c r="G55" s="178"/>
      <c r="H55" s="178"/>
      <c r="I55" s="178"/>
    </row>
    <row r="56" spans="2:9" ht="18">
      <c r="B56" s="568" t="s">
        <v>355</v>
      </c>
      <c r="C56" s="568"/>
      <c r="D56" s="568"/>
      <c r="E56" s="161">
        <f>D39*E54</f>
        <v>0</v>
      </c>
      <c r="F56" s="178"/>
      <c r="G56" s="178"/>
      <c r="H56" s="178"/>
      <c r="I56" s="178"/>
    </row>
    <row r="57" spans="2:9" ht="18">
      <c r="B57" s="568" t="s">
        <v>217</v>
      </c>
      <c r="C57" s="568"/>
      <c r="D57" s="568"/>
      <c r="E57" s="161">
        <f>E55+E56</f>
        <v>0</v>
      </c>
      <c r="F57" s="178"/>
      <c r="G57" s="178"/>
      <c r="H57" s="178"/>
      <c r="I57" s="178"/>
    </row>
    <row r="58" spans="2:9" ht="18">
      <c r="B58" s="181"/>
      <c r="C58" s="181"/>
      <c r="D58" s="181"/>
      <c r="E58" s="178"/>
      <c r="F58" s="178"/>
      <c r="G58" s="178"/>
      <c r="H58" s="178"/>
      <c r="I58" s="178"/>
    </row>
    <row r="59" spans="2:9" ht="18">
      <c r="B59" s="181"/>
      <c r="C59" s="181"/>
      <c r="D59" s="181"/>
      <c r="E59" s="178"/>
      <c r="F59" s="178"/>
      <c r="G59" s="178"/>
      <c r="H59" s="178"/>
      <c r="I59" s="178"/>
    </row>
    <row r="60" spans="1:9" ht="18">
      <c r="A60" s="191" t="s">
        <v>208</v>
      </c>
      <c r="B60" s="182" t="s">
        <v>211</v>
      </c>
      <c r="C60" s="124"/>
      <c r="D60" s="183"/>
      <c r="E60" s="183"/>
      <c r="F60" s="183"/>
      <c r="G60" s="183"/>
      <c r="H60" s="183"/>
      <c r="I60" s="183"/>
    </row>
    <row r="61" spans="2:9" ht="18">
      <c r="B61" s="182" t="s">
        <v>212</v>
      </c>
      <c r="C61" s="124"/>
      <c r="D61" s="183"/>
      <c r="E61" s="183"/>
      <c r="F61" s="183"/>
      <c r="G61" s="183"/>
      <c r="H61" s="183"/>
      <c r="I61" s="183"/>
    </row>
    <row r="62" spans="2:9" ht="18">
      <c r="B62" s="8" t="s">
        <v>213</v>
      </c>
      <c r="C62" s="124"/>
      <c r="D62" s="183"/>
      <c r="E62" s="183"/>
      <c r="F62" s="183"/>
      <c r="G62" s="183"/>
      <c r="H62" s="183"/>
      <c r="I62" s="183"/>
    </row>
    <row r="63" spans="2:4" ht="18">
      <c r="B63" s="8" t="s">
        <v>214</v>
      </c>
      <c r="C63" s="184"/>
      <c r="D63" s="185"/>
    </row>
    <row r="64" spans="2:4" ht="18">
      <c r="B64" s="8" t="s">
        <v>352</v>
      </c>
      <c r="C64" s="184"/>
      <c r="D64" s="185"/>
    </row>
    <row r="65" spans="2:4" ht="18">
      <c r="B65" s="8" t="s">
        <v>353</v>
      </c>
      <c r="C65" s="184"/>
      <c r="D65" s="185"/>
    </row>
    <row r="66" spans="2:9" ht="18">
      <c r="B66" s="182" t="s">
        <v>215</v>
      </c>
      <c r="C66" s="124"/>
      <c r="D66" s="183"/>
      <c r="E66" s="124"/>
      <c r="F66" s="124"/>
      <c r="G66" s="124"/>
      <c r="H66" s="124"/>
      <c r="I66" s="124"/>
    </row>
    <row r="68" spans="2:9" ht="144">
      <c r="B68" s="154" t="s">
        <v>15</v>
      </c>
      <c r="C68" s="186" t="s">
        <v>1</v>
      </c>
      <c r="D68" s="154" t="s">
        <v>207</v>
      </c>
      <c r="E68" s="187"/>
      <c r="F68" s="187"/>
      <c r="G68" s="187"/>
      <c r="H68" s="187"/>
      <c r="I68" s="187"/>
    </row>
    <row r="69" spans="2:9" ht="18">
      <c r="B69" s="113">
        <v>1</v>
      </c>
      <c r="C69" s="110"/>
      <c r="D69" s="188"/>
      <c r="E69" s="189"/>
      <c r="F69" s="176"/>
      <c r="G69" s="176"/>
      <c r="H69" s="176"/>
      <c r="I69" s="176"/>
    </row>
    <row r="70" spans="2:9" ht="18">
      <c r="B70" s="113">
        <v>2</v>
      </c>
      <c r="C70" s="110"/>
      <c r="D70" s="188"/>
      <c r="E70" s="189"/>
      <c r="F70" s="176"/>
      <c r="G70" s="176"/>
      <c r="H70" s="176"/>
      <c r="I70" s="176"/>
    </row>
    <row r="71" spans="2:9" ht="18">
      <c r="B71" s="113">
        <v>3</v>
      </c>
      <c r="C71" s="110"/>
      <c r="D71" s="188"/>
      <c r="E71" s="189"/>
      <c r="F71" s="176"/>
      <c r="G71" s="176"/>
      <c r="H71" s="176"/>
      <c r="I71" s="176"/>
    </row>
    <row r="72" spans="2:9" ht="18">
      <c r="B72" s="113">
        <v>4</v>
      </c>
      <c r="C72" s="110"/>
      <c r="D72" s="188"/>
      <c r="E72" s="189"/>
      <c r="F72" s="176"/>
      <c r="G72" s="176"/>
      <c r="H72" s="176"/>
      <c r="I72" s="176"/>
    </row>
    <row r="73" spans="2:9" ht="18">
      <c r="B73" s="113">
        <v>5</v>
      </c>
      <c r="C73" s="110"/>
      <c r="D73" s="188"/>
      <c r="E73" s="189"/>
      <c r="F73" s="176"/>
      <c r="G73" s="176"/>
      <c r="H73" s="176"/>
      <c r="I73" s="176"/>
    </row>
    <row r="74" spans="2:9" ht="18">
      <c r="B74" s="113">
        <v>6</v>
      </c>
      <c r="C74" s="110"/>
      <c r="D74" s="188"/>
      <c r="E74" s="189"/>
      <c r="F74" s="176"/>
      <c r="G74" s="176"/>
      <c r="H74" s="176"/>
      <c r="I74" s="176"/>
    </row>
    <row r="75" spans="2:9" ht="18">
      <c r="B75" s="113">
        <v>7</v>
      </c>
      <c r="C75" s="110"/>
      <c r="D75" s="188"/>
      <c r="E75" s="189"/>
      <c r="F75" s="176"/>
      <c r="G75" s="176"/>
      <c r="H75" s="176"/>
      <c r="I75" s="176"/>
    </row>
    <row r="76" spans="2:9" ht="18">
      <c r="B76" s="113">
        <v>8</v>
      </c>
      <c r="C76" s="110"/>
      <c r="D76" s="188"/>
      <c r="E76" s="189"/>
      <c r="F76" s="176"/>
      <c r="G76" s="176"/>
      <c r="H76" s="176"/>
      <c r="I76" s="176"/>
    </row>
    <row r="77" spans="2:9" ht="18">
      <c r="B77" s="113">
        <v>9</v>
      </c>
      <c r="C77" s="110"/>
      <c r="D77" s="188"/>
      <c r="E77" s="189"/>
      <c r="F77" s="176"/>
      <c r="G77" s="176"/>
      <c r="H77" s="176"/>
      <c r="I77" s="176"/>
    </row>
    <row r="78" spans="2:9" ht="18">
      <c r="B78" s="113">
        <v>10</v>
      </c>
      <c r="C78" s="110"/>
      <c r="D78" s="188"/>
      <c r="E78" s="189"/>
      <c r="F78" s="176"/>
      <c r="G78" s="176"/>
      <c r="H78" s="176"/>
      <c r="I78" s="176"/>
    </row>
    <row r="79" spans="2:9" ht="18">
      <c r="B79" s="568" t="s">
        <v>216</v>
      </c>
      <c r="C79" s="568"/>
      <c r="D79" s="568"/>
      <c r="E79" s="190">
        <f>ROUND(SUM(D69:D78)/B78,2)</f>
        <v>0</v>
      </c>
      <c r="F79" s="178"/>
      <c r="G79" s="178"/>
      <c r="H79" s="178"/>
      <c r="I79" s="178"/>
    </row>
    <row r="80" spans="2:9" ht="18">
      <c r="B80" s="568" t="s">
        <v>354</v>
      </c>
      <c r="C80" s="568"/>
      <c r="D80" s="568"/>
      <c r="E80" s="161">
        <f>D63*E79</f>
        <v>0</v>
      </c>
      <c r="F80" s="178"/>
      <c r="G80" s="178"/>
      <c r="H80" s="178"/>
      <c r="I80" s="178"/>
    </row>
    <row r="81" spans="2:9" ht="18">
      <c r="B81" s="568" t="s">
        <v>355</v>
      </c>
      <c r="C81" s="568"/>
      <c r="D81" s="568"/>
      <c r="E81" s="161">
        <f>D64*E79</f>
        <v>0</v>
      </c>
      <c r="F81" s="178"/>
      <c r="G81" s="178"/>
      <c r="H81" s="178"/>
      <c r="I81" s="178"/>
    </row>
    <row r="82" spans="2:9" ht="18">
      <c r="B82" s="568" t="s">
        <v>217</v>
      </c>
      <c r="C82" s="568"/>
      <c r="D82" s="568"/>
      <c r="E82" s="161">
        <f>E80+E81</f>
        <v>0</v>
      </c>
      <c r="F82" s="178"/>
      <c r="G82" s="178"/>
      <c r="H82" s="178"/>
      <c r="I82" s="178"/>
    </row>
    <row r="83" spans="2:9" ht="18">
      <c r="B83" s="181"/>
      <c r="C83" s="181"/>
      <c r="D83" s="181"/>
      <c r="E83" s="178"/>
      <c r="F83" s="178"/>
      <c r="G83" s="178"/>
      <c r="H83" s="178"/>
      <c r="I83" s="178"/>
    </row>
    <row r="84" spans="2:9" ht="18">
      <c r="B84" s="181"/>
      <c r="C84" s="181"/>
      <c r="D84" s="181"/>
      <c r="E84" s="178"/>
      <c r="F84" s="178"/>
      <c r="G84" s="178"/>
      <c r="H84" s="178"/>
      <c r="I84" s="178"/>
    </row>
    <row r="85" spans="1:9" ht="25.5" customHeight="1">
      <c r="A85" s="109"/>
      <c r="B85" s="171" t="s">
        <v>142</v>
      </c>
      <c r="D85" s="149" t="s">
        <v>143</v>
      </c>
      <c r="G85" s="562" t="s">
        <v>360</v>
      </c>
      <c r="H85" s="498"/>
      <c r="I85" s="498"/>
    </row>
    <row r="86" spans="1:10" ht="19.5" customHeight="1">
      <c r="A86" s="109"/>
      <c r="B86" s="172" t="s">
        <v>144</v>
      </c>
      <c r="C86" s="109"/>
      <c r="D86" s="172" t="s">
        <v>144</v>
      </c>
      <c r="G86" s="172" t="s">
        <v>144</v>
      </c>
      <c r="I86" s="192"/>
      <c r="J86" s="192"/>
    </row>
    <row r="87" spans="1:10" ht="19.5" customHeight="1">
      <c r="A87" s="109"/>
      <c r="B87" s="172" t="s">
        <v>145</v>
      </c>
      <c r="C87" s="109"/>
      <c r="D87" s="173" t="s">
        <v>145</v>
      </c>
      <c r="G87" s="173" t="s">
        <v>145</v>
      </c>
      <c r="I87" s="193"/>
      <c r="J87" s="193"/>
    </row>
    <row r="88" spans="1:10" ht="19.5" customHeight="1">
      <c r="A88" s="109"/>
      <c r="B88" s="173" t="s">
        <v>146</v>
      </c>
      <c r="C88" s="109"/>
      <c r="D88" s="173" t="s">
        <v>146</v>
      </c>
      <c r="G88" s="173" t="s">
        <v>146</v>
      </c>
      <c r="I88" s="193"/>
      <c r="J88" s="193"/>
    </row>
    <row r="89" ht="18">
      <c r="B89" s="19"/>
    </row>
  </sheetData>
  <sheetProtection/>
  <mergeCells count="14">
    <mergeCell ref="B55:D55"/>
    <mergeCell ref="B56:D56"/>
    <mergeCell ref="B80:D80"/>
    <mergeCell ref="B81:D81"/>
    <mergeCell ref="G85:I85"/>
    <mergeCell ref="B82:D82"/>
    <mergeCell ref="B2:I2"/>
    <mergeCell ref="B29:D29"/>
    <mergeCell ref="B32:D32"/>
    <mergeCell ref="B54:D54"/>
    <mergeCell ref="B57:D57"/>
    <mergeCell ref="B79:D79"/>
    <mergeCell ref="B31:D31"/>
    <mergeCell ref="B30:D30"/>
  </mergeCells>
  <dataValidations count="1">
    <dataValidation type="list" showInputMessage="1" showErrorMessage="1" sqref="D16">
      <formula1>lunib</formula1>
    </dataValidation>
  </dataValidations>
  <printOptions/>
  <pageMargins left="0.5118110236220472" right="0.2362204724409449" top="0.3937007874015748" bottom="0.4724409448818898" header="0.5118110236220472" footer="0.2362204724409449"/>
  <pageSetup horizontalDpi="600" verticalDpi="600" orientation="portrait" paperSize="9" scale="37" r:id="rId1"/>
  <headerFooter alignWithMargins="0">
    <oddFooter>&amp;R&amp;"Trebuchet MS,Regular"&amp;12F-PO.DGATPE.11.10</oddFooter>
  </headerFooter>
</worksheet>
</file>

<file path=xl/worksheets/sheet26.xml><?xml version="1.0" encoding="utf-8"?>
<worksheet xmlns="http://schemas.openxmlformats.org/spreadsheetml/2006/main" xmlns:r="http://schemas.openxmlformats.org/officeDocument/2006/relationships">
  <dimension ref="A1:BC29"/>
  <sheetViews>
    <sheetView view="pageBreakPreview" zoomScale="115" zoomScaleSheetLayoutView="115" workbookViewId="0" topLeftCell="A16">
      <selection activeCell="A10" sqref="A10"/>
    </sheetView>
  </sheetViews>
  <sheetFormatPr defaultColWidth="9.140625" defaultRowHeight="12.75"/>
  <cols>
    <col min="1" max="1" width="6.7109375" style="5" customWidth="1"/>
    <col min="2" max="2" width="16.00390625" style="5" customWidth="1"/>
    <col min="3" max="3" width="21.140625" style="5" customWidth="1"/>
    <col min="4" max="4" width="26.57421875" style="5" customWidth="1"/>
    <col min="5" max="5" width="18.28125" style="5" customWidth="1"/>
    <col min="6" max="9" width="16.140625" style="5" customWidth="1"/>
    <col min="10" max="10" width="20.00390625" style="5" customWidth="1"/>
    <col min="11" max="11" width="12.140625" style="5" customWidth="1"/>
    <col min="12" max="12" width="14.140625" style="5" customWidth="1"/>
    <col min="13" max="13" width="23.28125" style="5" customWidth="1"/>
    <col min="14" max="16384" width="9.140625" style="5" customWidth="1"/>
  </cols>
  <sheetData>
    <row r="1" ht="18">
      <c r="BC1" s="5" t="s">
        <v>97</v>
      </c>
    </row>
    <row r="2" spans="1:55" ht="18">
      <c r="A2" s="504" t="s">
        <v>219</v>
      </c>
      <c r="B2" s="504"/>
      <c r="C2" s="504"/>
      <c r="D2" s="504"/>
      <c r="E2" s="504"/>
      <c r="F2" s="504"/>
      <c r="G2" s="504"/>
      <c r="H2" s="504"/>
      <c r="I2" s="504"/>
      <c r="J2" s="504"/>
      <c r="K2" s="504"/>
      <c r="L2" s="12"/>
      <c r="M2" s="12"/>
      <c r="BC2" s="5" t="s">
        <v>98</v>
      </c>
    </row>
    <row r="3" spans="2:55" ht="18">
      <c r="B3" s="9"/>
      <c r="C3" s="9"/>
      <c r="D3" s="150" t="s">
        <v>125</v>
      </c>
      <c r="E3" s="151"/>
      <c r="J3" s="9"/>
      <c r="BC3" s="5" t="s">
        <v>99</v>
      </c>
    </row>
    <row r="4" ht="18">
      <c r="BC4" s="5" t="s">
        <v>100</v>
      </c>
    </row>
    <row r="5" spans="2:55" ht="18">
      <c r="B5" s="152" t="s">
        <v>126</v>
      </c>
      <c r="C5" s="174"/>
      <c r="D5" s="174"/>
      <c r="E5" s="174"/>
      <c r="F5" s="174"/>
      <c r="G5" s="174"/>
      <c r="H5" s="174"/>
      <c r="I5" s="174"/>
      <c r="J5" s="174"/>
      <c r="K5" s="175"/>
      <c r="BC5" s="5" t="s">
        <v>101</v>
      </c>
    </row>
    <row r="6" spans="2:55" ht="111" customHeight="1">
      <c r="B6" s="152" t="s">
        <v>127</v>
      </c>
      <c r="C6" s="174"/>
      <c r="D6" s="174"/>
      <c r="E6" s="174"/>
      <c r="F6" s="174"/>
      <c r="G6" s="174"/>
      <c r="H6" s="174"/>
      <c r="I6" s="174"/>
      <c r="J6" s="174"/>
      <c r="K6" s="175"/>
      <c r="BC6" s="5" t="s">
        <v>102</v>
      </c>
    </row>
    <row r="7" spans="2:55" ht="36">
      <c r="B7" s="152" t="s">
        <v>128</v>
      </c>
      <c r="C7" s="174"/>
      <c r="D7" s="174"/>
      <c r="E7" s="174"/>
      <c r="F7" s="174"/>
      <c r="G7" s="174"/>
      <c r="H7" s="174"/>
      <c r="I7" s="174"/>
      <c r="J7" s="174"/>
      <c r="K7" s="175"/>
      <c r="BC7" s="5" t="s">
        <v>103</v>
      </c>
    </row>
    <row r="8" ht="18">
      <c r="BC8" s="5" t="s">
        <v>104</v>
      </c>
    </row>
    <row r="9" spans="2:55" ht="18">
      <c r="B9" s="82"/>
      <c r="C9" s="82"/>
      <c r="BC9" s="5" t="s">
        <v>105</v>
      </c>
    </row>
    <row r="10" spans="1:55" ht="81" customHeight="1">
      <c r="A10" s="154" t="s">
        <v>15</v>
      </c>
      <c r="B10" s="154" t="s">
        <v>220</v>
      </c>
      <c r="C10" s="154" t="s">
        <v>221</v>
      </c>
      <c r="D10" s="154" t="s">
        <v>96</v>
      </c>
      <c r="E10" s="154" t="s">
        <v>17</v>
      </c>
      <c r="F10" s="154" t="s">
        <v>222</v>
      </c>
      <c r="G10" s="155" t="s">
        <v>17</v>
      </c>
      <c r="H10" s="155" t="s">
        <v>299</v>
      </c>
      <c r="I10" s="155" t="s">
        <v>351</v>
      </c>
      <c r="J10" s="154" t="s">
        <v>217</v>
      </c>
      <c r="K10" s="176"/>
      <c r="L10" s="176"/>
      <c r="M10" s="176"/>
      <c r="BC10" s="5" t="s">
        <v>106</v>
      </c>
    </row>
    <row r="11" spans="1:55" ht="18">
      <c r="A11" s="156" t="s">
        <v>163</v>
      </c>
      <c r="B11" s="177"/>
      <c r="C11" s="177"/>
      <c r="D11" s="158"/>
      <c r="E11" s="158"/>
      <c r="F11" s="158"/>
      <c r="G11" s="158"/>
      <c r="H11" s="158"/>
      <c r="I11" s="158"/>
      <c r="J11" s="159">
        <f>E11*F11</f>
        <v>0</v>
      </c>
      <c r="K11" s="176"/>
      <c r="L11" s="176"/>
      <c r="M11" s="176"/>
      <c r="BC11" s="5" t="s">
        <v>107</v>
      </c>
    </row>
    <row r="12" spans="1:55" ht="18">
      <c r="A12" s="156" t="s">
        <v>164</v>
      </c>
      <c r="B12" s="177"/>
      <c r="C12" s="177"/>
      <c r="D12" s="158"/>
      <c r="E12" s="158"/>
      <c r="F12" s="158"/>
      <c r="G12" s="158"/>
      <c r="H12" s="158"/>
      <c r="I12" s="158"/>
      <c r="J12" s="159">
        <f aca="true" t="shared" si="0" ref="J12:J21">E12*F12</f>
        <v>0</v>
      </c>
      <c r="K12" s="176"/>
      <c r="L12" s="176"/>
      <c r="M12" s="176"/>
      <c r="BC12" s="5" t="s">
        <v>108</v>
      </c>
    </row>
    <row r="13" spans="1:13" ht="18">
      <c r="A13" s="156" t="s">
        <v>165</v>
      </c>
      <c r="B13" s="177"/>
      <c r="C13" s="177"/>
      <c r="D13" s="158"/>
      <c r="E13" s="158"/>
      <c r="F13" s="158"/>
      <c r="G13" s="158"/>
      <c r="H13" s="158"/>
      <c r="I13" s="158"/>
      <c r="J13" s="159">
        <f t="shared" si="0"/>
        <v>0</v>
      </c>
      <c r="K13" s="176"/>
      <c r="L13" s="176"/>
      <c r="M13" s="176"/>
    </row>
    <row r="14" spans="1:13" ht="18">
      <c r="A14" s="156" t="s">
        <v>176</v>
      </c>
      <c r="B14" s="177"/>
      <c r="C14" s="177"/>
      <c r="D14" s="158"/>
      <c r="E14" s="158"/>
      <c r="F14" s="158"/>
      <c r="G14" s="158"/>
      <c r="H14" s="158"/>
      <c r="I14" s="158"/>
      <c r="J14" s="159">
        <f t="shared" si="0"/>
        <v>0</v>
      </c>
      <c r="K14" s="176"/>
      <c r="L14" s="176"/>
      <c r="M14" s="176"/>
    </row>
    <row r="15" spans="1:13" ht="18">
      <c r="A15" s="156" t="s">
        <v>177</v>
      </c>
      <c r="B15" s="177"/>
      <c r="C15" s="177"/>
      <c r="D15" s="158"/>
      <c r="E15" s="158"/>
      <c r="F15" s="158"/>
      <c r="G15" s="158"/>
      <c r="H15" s="158"/>
      <c r="I15" s="158"/>
      <c r="J15" s="159">
        <f t="shared" si="0"/>
        <v>0</v>
      </c>
      <c r="K15" s="176"/>
      <c r="L15" s="176"/>
      <c r="M15" s="176"/>
    </row>
    <row r="16" spans="1:13" ht="18">
      <c r="A16" s="156" t="s">
        <v>178</v>
      </c>
      <c r="B16" s="177"/>
      <c r="C16" s="177"/>
      <c r="D16" s="158"/>
      <c r="E16" s="158"/>
      <c r="F16" s="158"/>
      <c r="G16" s="158"/>
      <c r="H16" s="158"/>
      <c r="I16" s="158"/>
      <c r="J16" s="159">
        <f t="shared" si="0"/>
        <v>0</v>
      </c>
      <c r="K16" s="176"/>
      <c r="L16" s="176"/>
      <c r="M16" s="176"/>
    </row>
    <row r="17" spans="1:13" ht="18">
      <c r="A17" s="156" t="s">
        <v>179</v>
      </c>
      <c r="B17" s="177"/>
      <c r="C17" s="177"/>
      <c r="D17" s="158"/>
      <c r="E17" s="158"/>
      <c r="F17" s="158"/>
      <c r="G17" s="158"/>
      <c r="H17" s="158"/>
      <c r="I17" s="158"/>
      <c r="J17" s="159">
        <f t="shared" si="0"/>
        <v>0</v>
      </c>
      <c r="K17" s="176"/>
      <c r="L17" s="176"/>
      <c r="M17" s="176"/>
    </row>
    <row r="18" spans="1:13" ht="18">
      <c r="A18" s="156" t="s">
        <v>180</v>
      </c>
      <c r="B18" s="177"/>
      <c r="C18" s="177"/>
      <c r="D18" s="158"/>
      <c r="E18" s="158"/>
      <c r="F18" s="158"/>
      <c r="G18" s="158"/>
      <c r="H18" s="158"/>
      <c r="I18" s="158"/>
      <c r="J18" s="159">
        <f t="shared" si="0"/>
        <v>0</v>
      </c>
      <c r="K18" s="176"/>
      <c r="L18" s="176"/>
      <c r="M18" s="176"/>
    </row>
    <row r="19" spans="1:13" ht="18">
      <c r="A19" s="156" t="s">
        <v>181</v>
      </c>
      <c r="B19" s="177"/>
      <c r="C19" s="177"/>
      <c r="D19" s="158"/>
      <c r="E19" s="158"/>
      <c r="F19" s="158"/>
      <c r="G19" s="158"/>
      <c r="H19" s="158"/>
      <c r="I19" s="158"/>
      <c r="J19" s="159">
        <f t="shared" si="0"/>
        <v>0</v>
      </c>
      <c r="K19" s="176"/>
      <c r="L19" s="176"/>
      <c r="M19" s="176"/>
    </row>
    <row r="20" spans="1:13" ht="18">
      <c r="A20" s="156" t="s">
        <v>182</v>
      </c>
      <c r="B20" s="177"/>
      <c r="C20" s="177"/>
      <c r="D20" s="158"/>
      <c r="E20" s="158"/>
      <c r="F20" s="158"/>
      <c r="G20" s="158"/>
      <c r="H20" s="158"/>
      <c r="I20" s="158"/>
      <c r="J20" s="159">
        <f t="shared" si="0"/>
        <v>0</v>
      </c>
      <c r="K20" s="178"/>
      <c r="L20" s="178"/>
      <c r="M20" s="178"/>
    </row>
    <row r="21" spans="1:17" ht="18">
      <c r="A21" s="179" t="s">
        <v>141</v>
      </c>
      <c r="B21" s="177"/>
      <c r="C21" s="177"/>
      <c r="D21" s="177"/>
      <c r="E21" s="177"/>
      <c r="F21" s="177"/>
      <c r="G21" s="177"/>
      <c r="H21" s="177"/>
      <c r="I21" s="177"/>
      <c r="J21" s="159">
        <f t="shared" si="0"/>
        <v>0</v>
      </c>
      <c r="K21" s="180"/>
      <c r="L21" s="180"/>
      <c r="M21" s="180"/>
      <c r="N21" s="180"/>
      <c r="O21" s="180"/>
      <c r="P21" s="180"/>
      <c r="Q21" s="180"/>
    </row>
    <row r="22" spans="1:13" ht="18">
      <c r="A22" s="565" t="s">
        <v>59</v>
      </c>
      <c r="B22" s="566"/>
      <c r="C22" s="566"/>
      <c r="D22" s="567"/>
      <c r="E22" s="161">
        <f aca="true" t="shared" si="1" ref="E22:J22">SUM(E11:E21)</f>
        <v>0</v>
      </c>
      <c r="F22" s="161">
        <f t="shared" si="1"/>
        <v>0</v>
      </c>
      <c r="G22" s="161">
        <f t="shared" si="1"/>
        <v>0</v>
      </c>
      <c r="H22" s="161">
        <f t="shared" si="1"/>
        <v>0</v>
      </c>
      <c r="I22" s="161">
        <f t="shared" si="1"/>
        <v>0</v>
      </c>
      <c r="J22" s="161">
        <f t="shared" si="1"/>
        <v>0</v>
      </c>
      <c r="K22" s="165"/>
      <c r="L22" s="165"/>
      <c r="M22" s="165"/>
    </row>
    <row r="25" spans="2:13" ht="18">
      <c r="B25" s="181"/>
      <c r="C25" s="181"/>
      <c r="D25" s="181"/>
      <c r="E25" s="181"/>
      <c r="F25" s="178"/>
      <c r="G25" s="178"/>
      <c r="H25" s="178"/>
      <c r="I25" s="178"/>
      <c r="J25" s="178"/>
      <c r="K25" s="178"/>
      <c r="L25" s="178"/>
      <c r="M25" s="178"/>
    </row>
    <row r="26" spans="2:6" ht="25.5" customHeight="1">
      <c r="B26" s="149" t="s">
        <v>142</v>
      </c>
      <c r="D26" s="149" t="s">
        <v>143</v>
      </c>
      <c r="F26" s="171" t="s">
        <v>360</v>
      </c>
    </row>
    <row r="27" spans="2:6" ht="19.5" customHeight="1">
      <c r="B27" s="172" t="s">
        <v>144</v>
      </c>
      <c r="C27" s="109"/>
      <c r="D27" s="172" t="s">
        <v>144</v>
      </c>
      <c r="F27" s="172" t="s">
        <v>144</v>
      </c>
    </row>
    <row r="28" spans="2:6" ht="19.5" customHeight="1">
      <c r="B28" s="173" t="s">
        <v>145</v>
      </c>
      <c r="C28" s="109"/>
      <c r="D28" s="173" t="s">
        <v>145</v>
      </c>
      <c r="F28" s="173" t="s">
        <v>145</v>
      </c>
    </row>
    <row r="29" spans="2:6" ht="19.5" customHeight="1">
      <c r="B29" s="173" t="s">
        <v>146</v>
      </c>
      <c r="C29" s="109"/>
      <c r="D29" s="173" t="s">
        <v>146</v>
      </c>
      <c r="F29" s="173" t="s">
        <v>146</v>
      </c>
    </row>
  </sheetData>
  <sheetProtection/>
  <mergeCells count="2">
    <mergeCell ref="A2:K2"/>
    <mergeCell ref="A22:D22"/>
  </mergeCells>
  <printOptions/>
  <pageMargins left="0.5118110236220472" right="0.2362204724409449" top="0.3937007874015748" bottom="0.4724409448818898" header="0.5118110236220472" footer="0.2362204724409449"/>
  <pageSetup horizontalDpi="600" verticalDpi="600" orientation="landscape" paperSize="9" scale="76" r:id="rId3"/>
  <headerFooter alignWithMargins="0">
    <oddFooter>&amp;R&amp;"Trebuchet MS,Regular"&amp;12F-PO.DGATPE.11.10</oddFooter>
  </headerFooter>
  <legacyDrawing r:id="rId2"/>
</worksheet>
</file>

<file path=xl/worksheets/sheet27.xml><?xml version="1.0" encoding="utf-8"?>
<worksheet xmlns="http://schemas.openxmlformats.org/spreadsheetml/2006/main" xmlns:r="http://schemas.openxmlformats.org/officeDocument/2006/relationships">
  <dimension ref="A2:K54"/>
  <sheetViews>
    <sheetView view="pageBreakPreview" zoomScaleSheetLayoutView="100" workbookViewId="0" topLeftCell="A40">
      <selection activeCell="D67" sqref="D67"/>
    </sheetView>
  </sheetViews>
  <sheetFormatPr defaultColWidth="9.140625" defaultRowHeight="12.75"/>
  <cols>
    <col min="1" max="1" width="8.421875" style="5" customWidth="1"/>
    <col min="2" max="2" width="21.57421875" style="5" customWidth="1"/>
    <col min="3" max="3" width="11.140625" style="5" customWidth="1"/>
    <col min="4" max="4" width="19.7109375" style="5" customWidth="1"/>
    <col min="5" max="5" width="14.28125" style="5" customWidth="1"/>
    <col min="6" max="7" width="12.421875" style="5" customWidth="1"/>
    <col min="8" max="8" width="14.421875" style="5" customWidth="1"/>
    <col min="9" max="9" width="19.8515625" style="5" customWidth="1"/>
    <col min="10" max="10" width="14.8515625" style="5" customWidth="1"/>
    <col min="11" max="11" width="14.140625" style="5" customWidth="1"/>
    <col min="12" max="16384" width="9.140625" style="5" customWidth="1"/>
  </cols>
  <sheetData>
    <row r="2" spans="1:11" ht="36.75" customHeight="1">
      <c r="A2" s="576" t="s">
        <v>194</v>
      </c>
      <c r="B2" s="576"/>
      <c r="C2" s="576"/>
      <c r="D2" s="576"/>
      <c r="E2" s="576"/>
      <c r="F2" s="576"/>
      <c r="G2" s="576"/>
      <c r="H2" s="576"/>
      <c r="I2" s="576"/>
      <c r="J2" s="149"/>
      <c r="K2" s="149"/>
    </row>
    <row r="3" spans="1:11" ht="18">
      <c r="A3" s="9"/>
      <c r="B3" s="9"/>
      <c r="C3" s="9"/>
      <c r="D3" s="150" t="s">
        <v>195</v>
      </c>
      <c r="E3" s="150"/>
      <c r="F3" s="151"/>
      <c r="G3" s="151"/>
      <c r="H3" s="9"/>
      <c r="I3" s="152"/>
      <c r="J3" s="152"/>
      <c r="K3" s="152"/>
    </row>
    <row r="5" spans="4:11" ht="18">
      <c r="D5" s="23" t="s">
        <v>126</v>
      </c>
      <c r="E5" s="23"/>
      <c r="F5" s="153"/>
      <c r="G5" s="153"/>
      <c r="H5" s="153"/>
      <c r="I5" s="153"/>
      <c r="J5" s="153"/>
      <c r="K5" s="153"/>
    </row>
    <row r="6" spans="4:11" ht="111" customHeight="1">
      <c r="D6" s="23" t="s">
        <v>127</v>
      </c>
      <c r="E6" s="23"/>
      <c r="F6" s="153"/>
      <c r="G6" s="153"/>
      <c r="H6" s="153"/>
      <c r="I6" s="153"/>
      <c r="J6" s="153"/>
      <c r="K6" s="153"/>
    </row>
    <row r="7" spans="4:11" ht="18">
      <c r="D7" s="23" t="s">
        <v>128</v>
      </c>
      <c r="E7" s="23"/>
      <c r="F7" s="153"/>
      <c r="G7" s="153"/>
      <c r="H7" s="153"/>
      <c r="I7" s="153"/>
      <c r="J7" s="153"/>
      <c r="K7" s="153"/>
    </row>
    <row r="10" spans="1:9" ht="26.25" customHeight="1">
      <c r="A10" s="573" t="s">
        <v>80</v>
      </c>
      <c r="B10" s="575" t="s">
        <v>304</v>
      </c>
      <c r="C10" s="575" t="s">
        <v>196</v>
      </c>
      <c r="D10" s="500" t="s">
        <v>95</v>
      </c>
      <c r="E10" s="500"/>
      <c r="F10" s="500"/>
      <c r="G10" s="500"/>
      <c r="H10" s="500"/>
      <c r="I10" s="500"/>
    </row>
    <row r="11" spans="1:9" ht="54.75" customHeight="1">
      <c r="A11" s="574"/>
      <c r="B11" s="575"/>
      <c r="C11" s="575"/>
      <c r="D11" s="155" t="s">
        <v>198</v>
      </c>
      <c r="E11" s="155" t="s">
        <v>17</v>
      </c>
      <c r="F11" s="155" t="s">
        <v>299</v>
      </c>
      <c r="G11" s="155" t="s">
        <v>357</v>
      </c>
      <c r="H11" s="155" t="s">
        <v>358</v>
      </c>
      <c r="I11" s="155" t="s">
        <v>359</v>
      </c>
    </row>
    <row r="12" spans="1:9" ht="18">
      <c r="A12" s="156" t="s">
        <v>186</v>
      </c>
      <c r="B12" s="157"/>
      <c r="C12" s="157"/>
      <c r="D12" s="158"/>
      <c r="E12" s="158"/>
      <c r="F12" s="158"/>
      <c r="G12" s="159" t="e">
        <f>B12/C12*E12</f>
        <v>#DIV/0!</v>
      </c>
      <c r="H12" s="159" t="e">
        <f>B12/C12*F12</f>
        <v>#DIV/0!</v>
      </c>
      <c r="I12" s="159" t="e">
        <f>G12+H12</f>
        <v>#DIV/0!</v>
      </c>
    </row>
    <row r="13" spans="1:9" ht="18">
      <c r="A13" s="156" t="s">
        <v>187</v>
      </c>
      <c r="B13" s="157"/>
      <c r="C13" s="157"/>
      <c r="D13" s="158"/>
      <c r="E13" s="158"/>
      <c r="F13" s="158"/>
      <c r="G13" s="159" t="e">
        <f aca="true" t="shared" si="0" ref="G13:G23">B13/C13*E13</f>
        <v>#DIV/0!</v>
      </c>
      <c r="H13" s="159" t="e">
        <f aca="true" t="shared" si="1" ref="H13:H23">B13/C13*F13</f>
        <v>#DIV/0!</v>
      </c>
      <c r="I13" s="159" t="e">
        <f aca="true" t="shared" si="2" ref="I13:I23">G13+H13</f>
        <v>#DIV/0!</v>
      </c>
    </row>
    <row r="14" spans="1:9" ht="18">
      <c r="A14" s="156" t="s">
        <v>188</v>
      </c>
      <c r="B14" s="157"/>
      <c r="C14" s="157"/>
      <c r="D14" s="158"/>
      <c r="E14" s="158"/>
      <c r="F14" s="158"/>
      <c r="G14" s="159" t="e">
        <f t="shared" si="0"/>
        <v>#DIV/0!</v>
      </c>
      <c r="H14" s="159" t="e">
        <f t="shared" si="1"/>
        <v>#DIV/0!</v>
      </c>
      <c r="I14" s="159" t="e">
        <f t="shared" si="2"/>
        <v>#DIV/0!</v>
      </c>
    </row>
    <row r="15" spans="1:9" ht="18">
      <c r="A15" s="156" t="s">
        <v>199</v>
      </c>
      <c r="B15" s="157"/>
      <c r="C15" s="157"/>
      <c r="D15" s="158"/>
      <c r="E15" s="158"/>
      <c r="F15" s="158"/>
      <c r="G15" s="159" t="e">
        <f t="shared" si="0"/>
        <v>#DIV/0!</v>
      </c>
      <c r="H15" s="159" t="e">
        <f t="shared" si="1"/>
        <v>#DIV/0!</v>
      </c>
      <c r="I15" s="159" t="e">
        <f t="shared" si="2"/>
        <v>#DIV/0!</v>
      </c>
    </row>
    <row r="16" spans="1:9" ht="18">
      <c r="A16" s="156" t="s">
        <v>189</v>
      </c>
      <c r="B16" s="157"/>
      <c r="C16" s="157"/>
      <c r="D16" s="158"/>
      <c r="E16" s="158"/>
      <c r="F16" s="158"/>
      <c r="G16" s="159" t="e">
        <f t="shared" si="0"/>
        <v>#DIV/0!</v>
      </c>
      <c r="H16" s="159" t="e">
        <f t="shared" si="1"/>
        <v>#DIV/0!</v>
      </c>
      <c r="I16" s="159" t="e">
        <f t="shared" si="2"/>
        <v>#DIV/0!</v>
      </c>
    </row>
    <row r="17" spans="1:9" ht="18">
      <c r="A17" s="156" t="s">
        <v>190</v>
      </c>
      <c r="B17" s="157"/>
      <c r="C17" s="157"/>
      <c r="D17" s="158"/>
      <c r="E17" s="158"/>
      <c r="F17" s="158"/>
      <c r="G17" s="159" t="e">
        <f t="shared" si="0"/>
        <v>#DIV/0!</v>
      </c>
      <c r="H17" s="159" t="e">
        <f t="shared" si="1"/>
        <v>#DIV/0!</v>
      </c>
      <c r="I17" s="159" t="e">
        <f t="shared" si="2"/>
        <v>#DIV/0!</v>
      </c>
    </row>
    <row r="18" spans="1:9" ht="18">
      <c r="A18" s="156" t="s">
        <v>191</v>
      </c>
      <c r="B18" s="157"/>
      <c r="C18" s="157"/>
      <c r="D18" s="158"/>
      <c r="E18" s="158"/>
      <c r="F18" s="158"/>
      <c r="G18" s="159" t="e">
        <f t="shared" si="0"/>
        <v>#DIV/0!</v>
      </c>
      <c r="H18" s="159" t="e">
        <f t="shared" si="1"/>
        <v>#DIV/0!</v>
      </c>
      <c r="I18" s="159" t="e">
        <f t="shared" si="2"/>
        <v>#DIV/0!</v>
      </c>
    </row>
    <row r="19" spans="1:9" ht="18">
      <c r="A19" s="156" t="s">
        <v>192</v>
      </c>
      <c r="B19" s="157"/>
      <c r="C19" s="157"/>
      <c r="D19" s="158"/>
      <c r="E19" s="158"/>
      <c r="F19" s="158"/>
      <c r="G19" s="159" t="e">
        <f t="shared" si="0"/>
        <v>#DIV/0!</v>
      </c>
      <c r="H19" s="159" t="e">
        <f t="shared" si="1"/>
        <v>#DIV/0!</v>
      </c>
      <c r="I19" s="159" t="e">
        <f t="shared" si="2"/>
        <v>#DIV/0!</v>
      </c>
    </row>
    <row r="20" spans="1:9" ht="18">
      <c r="A20" s="156" t="s">
        <v>193</v>
      </c>
      <c r="B20" s="157"/>
      <c r="C20" s="157"/>
      <c r="D20" s="158"/>
      <c r="E20" s="158"/>
      <c r="F20" s="158"/>
      <c r="G20" s="159" t="e">
        <f t="shared" si="0"/>
        <v>#DIV/0!</v>
      </c>
      <c r="H20" s="159" t="e">
        <f t="shared" si="1"/>
        <v>#DIV/0!</v>
      </c>
      <c r="I20" s="159" t="e">
        <f t="shared" si="2"/>
        <v>#DIV/0!</v>
      </c>
    </row>
    <row r="21" spans="1:9" ht="18">
      <c r="A21" s="156" t="s">
        <v>182</v>
      </c>
      <c r="B21" s="157"/>
      <c r="C21" s="157"/>
      <c r="D21" s="158"/>
      <c r="E21" s="158"/>
      <c r="F21" s="158"/>
      <c r="G21" s="159" t="e">
        <f t="shared" si="0"/>
        <v>#DIV/0!</v>
      </c>
      <c r="H21" s="159" t="e">
        <f t="shared" si="1"/>
        <v>#DIV/0!</v>
      </c>
      <c r="I21" s="159" t="e">
        <f t="shared" si="2"/>
        <v>#DIV/0!</v>
      </c>
    </row>
    <row r="22" spans="1:9" ht="18">
      <c r="A22" s="156" t="s">
        <v>183</v>
      </c>
      <c r="B22" s="157"/>
      <c r="C22" s="157"/>
      <c r="D22" s="158"/>
      <c r="E22" s="158"/>
      <c r="F22" s="158"/>
      <c r="G22" s="159" t="e">
        <f t="shared" si="0"/>
        <v>#DIV/0!</v>
      </c>
      <c r="H22" s="159" t="e">
        <f t="shared" si="1"/>
        <v>#DIV/0!</v>
      </c>
      <c r="I22" s="159" t="e">
        <f t="shared" si="2"/>
        <v>#DIV/0!</v>
      </c>
    </row>
    <row r="23" spans="1:11" ht="18">
      <c r="A23" s="156" t="s">
        <v>184</v>
      </c>
      <c r="B23" s="157"/>
      <c r="C23" s="157"/>
      <c r="D23" s="158"/>
      <c r="E23" s="158"/>
      <c r="F23" s="158"/>
      <c r="G23" s="159" t="e">
        <f t="shared" si="0"/>
        <v>#DIV/0!</v>
      </c>
      <c r="H23" s="159" t="e">
        <f t="shared" si="1"/>
        <v>#DIV/0!</v>
      </c>
      <c r="I23" s="159" t="e">
        <f t="shared" si="2"/>
        <v>#DIV/0!</v>
      </c>
      <c r="J23" s="11"/>
      <c r="K23" s="11"/>
    </row>
    <row r="24" spans="1:11" ht="18">
      <c r="A24" s="160" t="s">
        <v>59</v>
      </c>
      <c r="B24" s="161">
        <f>SUM(B12:B23)</f>
        <v>0</v>
      </c>
      <c r="C24" s="161">
        <f>SUM(C12:C23)</f>
        <v>0</v>
      </c>
      <c r="D24" s="162"/>
      <c r="E24" s="162"/>
      <c r="F24" s="162"/>
      <c r="G24" s="161" t="e">
        <f>SUM(G12:G23)</f>
        <v>#DIV/0!</v>
      </c>
      <c r="H24" s="161" t="e">
        <f>SUM(H12:H23)</f>
        <v>#DIV/0!</v>
      </c>
      <c r="I24" s="159" t="e">
        <f>G24+H24</f>
        <v>#DIV/0!</v>
      </c>
      <c r="J24" s="11"/>
      <c r="K24" s="11"/>
    </row>
    <row r="25" spans="1:11" s="124" customFormat="1" ht="46.5" customHeight="1">
      <c r="A25" s="571" t="s">
        <v>200</v>
      </c>
      <c r="B25" s="571"/>
      <c r="C25" s="571"/>
      <c r="D25" s="571"/>
      <c r="E25" s="571"/>
      <c r="F25" s="571"/>
      <c r="G25" s="571"/>
      <c r="H25" s="571"/>
      <c r="I25" s="571"/>
      <c r="J25" s="163"/>
      <c r="K25" s="163"/>
    </row>
    <row r="26" spans="1:11" s="124" customFormat="1" ht="18">
      <c r="A26" s="163"/>
      <c r="B26" s="163"/>
      <c r="C26" s="163"/>
      <c r="D26" s="163"/>
      <c r="E26" s="163"/>
      <c r="F26" s="163"/>
      <c r="G26" s="163"/>
      <c r="H26" s="163"/>
      <c r="I26" s="163"/>
      <c r="J26" s="163"/>
      <c r="K26" s="163"/>
    </row>
    <row r="27" spans="1:11" ht="18">
      <c r="A27" s="164" t="s">
        <v>201</v>
      </c>
      <c r="B27" s="164"/>
      <c r="C27" s="164"/>
      <c r="D27" s="165"/>
      <c r="E27" s="165"/>
      <c r="F27" s="165"/>
      <c r="G27" s="165"/>
      <c r="H27" s="165"/>
      <c r="I27" s="165"/>
      <c r="J27" s="165"/>
      <c r="K27" s="165"/>
    </row>
    <row r="28" spans="1:11" ht="18">
      <c r="A28" s="164"/>
      <c r="B28" s="164"/>
      <c r="C28" s="164"/>
      <c r="D28" s="165"/>
      <c r="E28" s="165"/>
      <c r="F28" s="165"/>
      <c r="G28" s="165"/>
      <c r="H28" s="165"/>
      <c r="I28" s="165"/>
      <c r="J28" s="165"/>
      <c r="K28" s="165"/>
    </row>
    <row r="29" spans="1:11" ht="18">
      <c r="A29" s="164"/>
      <c r="B29" s="164"/>
      <c r="C29" s="164"/>
      <c r="D29" s="165"/>
      <c r="E29" s="165"/>
      <c r="F29" s="165"/>
      <c r="G29" s="165"/>
      <c r="H29" s="165"/>
      <c r="I29" s="165"/>
      <c r="J29" s="165"/>
      <c r="K29" s="165"/>
    </row>
    <row r="30" spans="1:11" ht="18">
      <c r="A30" s="164"/>
      <c r="B30" s="164"/>
      <c r="C30" s="164"/>
      <c r="D30" s="165"/>
      <c r="E30" s="165"/>
      <c r="F30" s="165"/>
      <c r="G30" s="165"/>
      <c r="H30" s="165"/>
      <c r="I30" s="165"/>
      <c r="J30" s="165"/>
      <c r="K30" s="165"/>
    </row>
    <row r="31" spans="1:11" ht="26.25" customHeight="1">
      <c r="A31" s="573" t="s">
        <v>80</v>
      </c>
      <c r="B31" s="573" t="s">
        <v>301</v>
      </c>
      <c r="C31" s="573" t="s">
        <v>306</v>
      </c>
      <c r="D31" s="575" t="s">
        <v>305</v>
      </c>
      <c r="E31" s="569" t="s">
        <v>197</v>
      </c>
      <c r="F31" s="570"/>
      <c r="G31" s="570"/>
      <c r="H31" s="570"/>
      <c r="I31" s="570"/>
      <c r="J31" s="570"/>
      <c r="K31" s="570"/>
    </row>
    <row r="32" spans="1:11" ht="53.25" customHeight="1">
      <c r="A32" s="574"/>
      <c r="B32" s="574"/>
      <c r="C32" s="574"/>
      <c r="D32" s="575"/>
      <c r="E32" s="155" t="s">
        <v>198</v>
      </c>
      <c r="F32" s="155" t="s">
        <v>302</v>
      </c>
      <c r="G32" s="155" t="s">
        <v>303</v>
      </c>
      <c r="H32" s="155" t="s">
        <v>300</v>
      </c>
      <c r="I32" s="155" t="s">
        <v>307</v>
      </c>
      <c r="J32" s="155" t="s">
        <v>308</v>
      </c>
      <c r="K32" s="155" t="s">
        <v>356</v>
      </c>
    </row>
    <row r="33" spans="1:11" ht="18">
      <c r="A33" s="156" t="s">
        <v>186</v>
      </c>
      <c r="B33" s="157"/>
      <c r="C33" s="166"/>
      <c r="D33" s="166"/>
      <c r="E33" s="167"/>
      <c r="F33" s="167"/>
      <c r="G33" s="167"/>
      <c r="H33" s="168"/>
      <c r="I33" s="169">
        <f>MIN(D33*F33*H33,B33)</f>
        <v>0</v>
      </c>
      <c r="J33" s="169">
        <f>MIN(D33*G33*H33,C33)</f>
        <v>0</v>
      </c>
      <c r="K33" s="169">
        <f>I33+J33</f>
        <v>0</v>
      </c>
    </row>
    <row r="34" spans="1:11" ht="18">
      <c r="A34" s="156" t="s">
        <v>187</v>
      </c>
      <c r="B34" s="166"/>
      <c r="C34" s="166"/>
      <c r="D34" s="166"/>
      <c r="E34" s="167"/>
      <c r="F34" s="167"/>
      <c r="G34" s="167"/>
      <c r="H34" s="167"/>
      <c r="I34" s="169">
        <f aca="true" t="shared" si="3" ref="I34:I44">MIN(D34*F34*H34,B34)</f>
        <v>0</v>
      </c>
      <c r="J34" s="169">
        <f aca="true" t="shared" si="4" ref="J34:J44">MIN(D34*G34*H34,C34)</f>
        <v>0</v>
      </c>
      <c r="K34" s="169">
        <f aca="true" t="shared" si="5" ref="K34:K44">I34+J34</f>
        <v>0</v>
      </c>
    </row>
    <row r="35" spans="1:11" ht="18">
      <c r="A35" s="156" t="s">
        <v>188</v>
      </c>
      <c r="B35" s="166"/>
      <c r="C35" s="166"/>
      <c r="D35" s="166"/>
      <c r="E35" s="167"/>
      <c r="F35" s="167"/>
      <c r="G35" s="167"/>
      <c r="H35" s="167"/>
      <c r="I35" s="169">
        <f t="shared" si="3"/>
        <v>0</v>
      </c>
      <c r="J35" s="169">
        <f t="shared" si="4"/>
        <v>0</v>
      </c>
      <c r="K35" s="169">
        <f t="shared" si="5"/>
        <v>0</v>
      </c>
    </row>
    <row r="36" spans="1:11" ht="18">
      <c r="A36" s="156" t="s">
        <v>199</v>
      </c>
      <c r="B36" s="166"/>
      <c r="C36" s="166"/>
      <c r="D36" s="166"/>
      <c r="E36" s="167"/>
      <c r="F36" s="167"/>
      <c r="G36" s="167"/>
      <c r="H36" s="167"/>
      <c r="I36" s="169">
        <f t="shared" si="3"/>
        <v>0</v>
      </c>
      <c r="J36" s="169">
        <f t="shared" si="4"/>
        <v>0</v>
      </c>
      <c r="K36" s="169">
        <f t="shared" si="5"/>
        <v>0</v>
      </c>
    </row>
    <row r="37" spans="1:11" ht="18">
      <c r="A37" s="156" t="s">
        <v>189</v>
      </c>
      <c r="B37" s="166"/>
      <c r="C37" s="166"/>
      <c r="D37" s="166"/>
      <c r="E37" s="167"/>
      <c r="F37" s="167"/>
      <c r="G37" s="167"/>
      <c r="H37" s="167"/>
      <c r="I37" s="169">
        <f t="shared" si="3"/>
        <v>0</v>
      </c>
      <c r="J37" s="169">
        <f t="shared" si="4"/>
        <v>0</v>
      </c>
      <c r="K37" s="169">
        <f t="shared" si="5"/>
        <v>0</v>
      </c>
    </row>
    <row r="38" spans="1:11" ht="18">
      <c r="A38" s="156" t="s">
        <v>190</v>
      </c>
      <c r="B38" s="166"/>
      <c r="C38" s="166"/>
      <c r="D38" s="166"/>
      <c r="E38" s="167"/>
      <c r="F38" s="167"/>
      <c r="G38" s="167"/>
      <c r="H38" s="167"/>
      <c r="I38" s="169">
        <f t="shared" si="3"/>
        <v>0</v>
      </c>
      <c r="J38" s="169">
        <f t="shared" si="4"/>
        <v>0</v>
      </c>
      <c r="K38" s="169">
        <f t="shared" si="5"/>
        <v>0</v>
      </c>
    </row>
    <row r="39" spans="1:11" ht="18">
      <c r="A39" s="156" t="s">
        <v>191</v>
      </c>
      <c r="B39" s="166"/>
      <c r="C39" s="166"/>
      <c r="D39" s="166"/>
      <c r="E39" s="167"/>
      <c r="F39" s="167"/>
      <c r="G39" s="167"/>
      <c r="H39" s="167"/>
      <c r="I39" s="169">
        <f t="shared" si="3"/>
        <v>0</v>
      </c>
      <c r="J39" s="169">
        <f t="shared" si="4"/>
        <v>0</v>
      </c>
      <c r="K39" s="169">
        <f t="shared" si="5"/>
        <v>0</v>
      </c>
    </row>
    <row r="40" spans="1:11" ht="18">
      <c r="A40" s="156" t="s">
        <v>192</v>
      </c>
      <c r="B40" s="166"/>
      <c r="C40" s="166"/>
      <c r="D40" s="166"/>
      <c r="E40" s="167"/>
      <c r="F40" s="167"/>
      <c r="G40" s="167"/>
      <c r="H40" s="167"/>
      <c r="I40" s="169">
        <f t="shared" si="3"/>
        <v>0</v>
      </c>
      <c r="J40" s="169">
        <f t="shared" si="4"/>
        <v>0</v>
      </c>
      <c r="K40" s="169">
        <f t="shared" si="5"/>
        <v>0</v>
      </c>
    </row>
    <row r="41" spans="1:11" ht="18">
      <c r="A41" s="156" t="s">
        <v>193</v>
      </c>
      <c r="B41" s="166"/>
      <c r="C41" s="166"/>
      <c r="D41" s="166"/>
      <c r="E41" s="167"/>
      <c r="F41" s="167"/>
      <c r="G41" s="167"/>
      <c r="H41" s="167"/>
      <c r="I41" s="169">
        <f t="shared" si="3"/>
        <v>0</v>
      </c>
      <c r="J41" s="169">
        <f t="shared" si="4"/>
        <v>0</v>
      </c>
      <c r="K41" s="169">
        <f t="shared" si="5"/>
        <v>0</v>
      </c>
    </row>
    <row r="42" spans="1:11" ht="18">
      <c r="A42" s="156" t="s">
        <v>182</v>
      </c>
      <c r="B42" s="166"/>
      <c r="C42" s="166"/>
      <c r="D42" s="166"/>
      <c r="E42" s="167"/>
      <c r="F42" s="167"/>
      <c r="G42" s="167"/>
      <c r="H42" s="167"/>
      <c r="I42" s="169">
        <f t="shared" si="3"/>
        <v>0</v>
      </c>
      <c r="J42" s="169">
        <f t="shared" si="4"/>
        <v>0</v>
      </c>
      <c r="K42" s="169">
        <f t="shared" si="5"/>
        <v>0</v>
      </c>
    </row>
    <row r="43" spans="1:11" ht="18">
      <c r="A43" s="156" t="s">
        <v>183</v>
      </c>
      <c r="B43" s="166"/>
      <c r="C43" s="166"/>
      <c r="D43" s="166"/>
      <c r="E43" s="167"/>
      <c r="F43" s="167"/>
      <c r="G43" s="167"/>
      <c r="H43" s="167"/>
      <c r="I43" s="169">
        <f t="shared" si="3"/>
        <v>0</v>
      </c>
      <c r="J43" s="169">
        <f t="shared" si="4"/>
        <v>0</v>
      </c>
      <c r="K43" s="169">
        <f t="shared" si="5"/>
        <v>0</v>
      </c>
    </row>
    <row r="44" spans="1:11" ht="18">
      <c r="A44" s="156" t="s">
        <v>184</v>
      </c>
      <c r="B44" s="166"/>
      <c r="C44" s="166"/>
      <c r="D44" s="166"/>
      <c r="E44" s="167"/>
      <c r="F44" s="167"/>
      <c r="G44" s="167"/>
      <c r="H44" s="167"/>
      <c r="I44" s="169">
        <f t="shared" si="3"/>
        <v>0</v>
      </c>
      <c r="J44" s="169">
        <f t="shared" si="4"/>
        <v>0</v>
      </c>
      <c r="K44" s="169">
        <f t="shared" si="5"/>
        <v>0</v>
      </c>
    </row>
    <row r="45" spans="1:11" ht="18">
      <c r="A45" s="160" t="s">
        <v>59</v>
      </c>
      <c r="B45" s="112">
        <f>SUM(B33:B44)</f>
        <v>0</v>
      </c>
      <c r="C45" s="112">
        <f>SUM(C33:C44)</f>
        <v>0</v>
      </c>
      <c r="D45" s="112"/>
      <c r="E45" s="170"/>
      <c r="F45" s="170"/>
      <c r="G45" s="170"/>
      <c r="H45" s="170"/>
      <c r="I45" s="112">
        <f>SUM(I33:I44)</f>
        <v>0</v>
      </c>
      <c r="J45" s="112">
        <f>SUM(J33:J44)</f>
        <v>0</v>
      </c>
      <c r="K45" s="112">
        <f>SUM(K33:K44)</f>
        <v>0</v>
      </c>
    </row>
    <row r="46" spans="1:11" s="124" customFormat="1" ht="34.5" customHeight="1">
      <c r="A46" s="572" t="s">
        <v>200</v>
      </c>
      <c r="B46" s="572"/>
      <c r="C46" s="572"/>
      <c r="D46" s="572"/>
      <c r="E46" s="572"/>
      <c r="F46" s="572"/>
      <c r="G46" s="572"/>
      <c r="H46" s="572"/>
      <c r="I46" s="572"/>
      <c r="J46" s="572"/>
      <c r="K46" s="572"/>
    </row>
    <row r="47" spans="1:11" s="124" customFormat="1" ht="18">
      <c r="A47" s="163"/>
      <c r="B47" s="163"/>
      <c r="C47" s="163"/>
      <c r="D47" s="163"/>
      <c r="E47" s="163"/>
      <c r="F47" s="163"/>
      <c r="G47" s="163"/>
      <c r="H47" s="163"/>
      <c r="I47" s="163"/>
      <c r="J47" s="163"/>
      <c r="K47" s="163"/>
    </row>
    <row r="48" spans="1:11" ht="18">
      <c r="A48" s="164" t="s">
        <v>201</v>
      </c>
      <c r="B48" s="164"/>
      <c r="C48" s="164"/>
      <c r="D48" s="165"/>
      <c r="E48" s="165"/>
      <c r="F48" s="165"/>
      <c r="G48" s="165"/>
      <c r="H48" s="165"/>
      <c r="I48" s="165"/>
      <c r="J48" s="165"/>
      <c r="K48" s="165"/>
    </row>
    <row r="49" spans="1:11" ht="18">
      <c r="A49" s="164"/>
      <c r="B49" s="164"/>
      <c r="C49" s="164"/>
      <c r="D49" s="165"/>
      <c r="E49" s="165"/>
      <c r="F49" s="165"/>
      <c r="G49" s="165"/>
      <c r="H49" s="165"/>
      <c r="I49" s="165"/>
      <c r="J49" s="165"/>
      <c r="K49" s="165"/>
    </row>
    <row r="50" spans="1:11" ht="3.75" customHeight="1">
      <c r="A50" s="164"/>
      <c r="B50" s="164"/>
      <c r="C50" s="164"/>
      <c r="D50" s="165"/>
      <c r="E50" s="165"/>
      <c r="F50" s="165"/>
      <c r="G50" s="165"/>
      <c r="H50" s="165"/>
      <c r="I50" s="165"/>
      <c r="J50" s="165"/>
      <c r="K50" s="165"/>
    </row>
    <row r="51" spans="2:6" ht="25.5" customHeight="1">
      <c r="B51" s="149" t="s">
        <v>142</v>
      </c>
      <c r="D51" s="149" t="s">
        <v>143</v>
      </c>
      <c r="F51" s="171" t="s">
        <v>360</v>
      </c>
    </row>
    <row r="52" spans="2:6" ht="19.5" customHeight="1">
      <c r="B52" s="172" t="s">
        <v>144</v>
      </c>
      <c r="C52" s="109"/>
      <c r="D52" s="172" t="s">
        <v>144</v>
      </c>
      <c r="F52" s="172" t="s">
        <v>144</v>
      </c>
    </row>
    <row r="53" spans="2:6" ht="19.5" customHeight="1">
      <c r="B53" s="173" t="s">
        <v>145</v>
      </c>
      <c r="C53" s="109"/>
      <c r="D53" s="173" t="s">
        <v>145</v>
      </c>
      <c r="F53" s="173" t="s">
        <v>145</v>
      </c>
    </row>
    <row r="54" spans="2:6" ht="19.5" customHeight="1">
      <c r="B54" s="173" t="s">
        <v>146</v>
      </c>
      <c r="C54" s="109"/>
      <c r="D54" s="173" t="s">
        <v>146</v>
      </c>
      <c r="F54" s="173" t="s">
        <v>146</v>
      </c>
    </row>
  </sheetData>
  <sheetProtection/>
  <mergeCells count="12">
    <mergeCell ref="A2:I2"/>
    <mergeCell ref="A31:A32"/>
    <mergeCell ref="B31:B32"/>
    <mergeCell ref="C31:C32"/>
    <mergeCell ref="D31:D32"/>
    <mergeCell ref="E31:K31"/>
    <mergeCell ref="A25:I25"/>
    <mergeCell ref="A46:K46"/>
    <mergeCell ref="A10:A11"/>
    <mergeCell ref="B10:B11"/>
    <mergeCell ref="C10:C11"/>
    <mergeCell ref="D10:I10"/>
  </mergeCells>
  <printOptions/>
  <pageMargins left="0.5118110236220472" right="0.2362204724409449" top="0.3937007874015748" bottom="0.4724409448818898" header="0.5118110236220472" footer="0.2362204724409449"/>
  <pageSetup horizontalDpi="600" verticalDpi="600" orientation="portrait" paperSize="9" scale="59" r:id="rId1"/>
  <headerFooter alignWithMargins="0">
    <oddFooter>&amp;R&amp;"Trebuchet MS,Regular"&amp;12F-PO.DGATPE.11.10</oddFooter>
  </headerFooter>
</worksheet>
</file>

<file path=xl/worksheets/sheet28.xml><?xml version="1.0" encoding="utf-8"?>
<worksheet xmlns="http://schemas.openxmlformats.org/spreadsheetml/2006/main" xmlns:r="http://schemas.openxmlformats.org/officeDocument/2006/relationships">
  <dimension ref="A1:A1"/>
  <sheetViews>
    <sheetView zoomScalePageLayoutView="0" workbookViewId="0" topLeftCell="A1">
      <selection activeCell="I33" sqref="I33"/>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O31"/>
  <sheetViews>
    <sheetView view="pageBreakPreview" zoomScale="60" zoomScaleNormal="90" workbookViewId="0" topLeftCell="A1">
      <selection activeCell="G37" sqref="G37"/>
    </sheetView>
  </sheetViews>
  <sheetFormatPr defaultColWidth="9.140625" defaultRowHeight="12.75"/>
  <cols>
    <col min="1" max="1" width="8.7109375" style="5" customWidth="1"/>
    <col min="2" max="2" width="13.421875" style="5" customWidth="1"/>
    <col min="3" max="3" width="14.7109375" style="5" customWidth="1"/>
    <col min="4" max="4" width="12.28125" style="5" customWidth="1"/>
    <col min="5" max="5" width="12.00390625" style="5" customWidth="1"/>
    <col min="6" max="6" width="12.7109375" style="5" customWidth="1"/>
    <col min="7" max="7" width="11.8515625" style="5" customWidth="1"/>
    <col min="8" max="8" width="25.8515625" style="5" customWidth="1"/>
    <col min="9" max="9" width="10.00390625" style="5" customWidth="1"/>
    <col min="10" max="10" width="24.57421875" style="5" customWidth="1"/>
    <col min="11" max="11" width="15.7109375" style="45" bestFit="1" customWidth="1"/>
    <col min="12" max="12" width="10.8515625" style="5" customWidth="1"/>
    <col min="13" max="14" width="12.8515625" style="5" customWidth="1"/>
    <col min="15" max="15" width="13.8515625" style="5" customWidth="1"/>
    <col min="16" max="16" width="12.28125" style="5" customWidth="1"/>
    <col min="17" max="16384" width="9.140625" style="5" customWidth="1"/>
  </cols>
  <sheetData>
    <row r="1" spans="2:13" ht="25.5" customHeight="1">
      <c r="B1" s="444"/>
      <c r="C1" s="444"/>
      <c r="D1" s="444"/>
      <c r="E1" s="444"/>
      <c r="F1" s="444"/>
      <c r="G1" s="444"/>
      <c r="H1" s="444"/>
      <c r="I1" s="444"/>
      <c r="J1" s="444"/>
      <c r="K1" s="444"/>
      <c r="L1" s="44"/>
      <c r="M1" s="44"/>
    </row>
    <row r="2" spans="1:2" ht="18">
      <c r="A2" s="8"/>
      <c r="B2" s="8"/>
    </row>
    <row r="3" spans="1:2" ht="18">
      <c r="A3" s="8" t="s">
        <v>382</v>
      </c>
      <c r="B3" s="8"/>
    </row>
    <row r="4" ht="18.75" thickBot="1">
      <c r="A4" s="5" t="s">
        <v>348</v>
      </c>
    </row>
    <row r="5" spans="1:12" ht="60" customHeight="1">
      <c r="A5" s="442" t="s">
        <v>129</v>
      </c>
      <c r="B5" s="448" t="s">
        <v>111</v>
      </c>
      <c r="C5" s="440" t="s">
        <v>153</v>
      </c>
      <c r="D5" s="440" t="s">
        <v>154</v>
      </c>
      <c r="E5" s="440" t="s">
        <v>161</v>
      </c>
      <c r="F5" s="440" t="s">
        <v>162</v>
      </c>
      <c r="G5" s="440" t="s">
        <v>262</v>
      </c>
      <c r="H5" s="440" t="s">
        <v>343</v>
      </c>
      <c r="I5" s="438" t="s">
        <v>59</v>
      </c>
      <c r="J5" s="440" t="s">
        <v>316</v>
      </c>
      <c r="K5" s="438" t="s">
        <v>267</v>
      </c>
      <c r="L5" s="20"/>
    </row>
    <row r="6" spans="1:12" ht="111" customHeight="1">
      <c r="A6" s="443"/>
      <c r="B6" s="449"/>
      <c r="C6" s="441"/>
      <c r="D6" s="441"/>
      <c r="E6" s="441"/>
      <c r="F6" s="441"/>
      <c r="G6" s="441"/>
      <c r="H6" s="441"/>
      <c r="I6" s="439"/>
      <c r="J6" s="441"/>
      <c r="K6" s="439"/>
      <c r="L6" s="20"/>
    </row>
    <row r="7" spans="1:12" ht="36.75" thickBot="1">
      <c r="A7" s="46" t="s">
        <v>155</v>
      </c>
      <c r="B7" s="47" t="s">
        <v>156</v>
      </c>
      <c r="C7" s="48" t="s">
        <v>157</v>
      </c>
      <c r="D7" s="48" t="s">
        <v>158</v>
      </c>
      <c r="E7" s="48" t="s">
        <v>160</v>
      </c>
      <c r="F7" s="48" t="s">
        <v>159</v>
      </c>
      <c r="G7" s="49" t="s">
        <v>257</v>
      </c>
      <c r="H7" s="48" t="s">
        <v>361</v>
      </c>
      <c r="I7" s="50" t="s">
        <v>362</v>
      </c>
      <c r="J7" s="48" t="s">
        <v>363</v>
      </c>
      <c r="K7" s="48" t="s">
        <v>364</v>
      </c>
      <c r="L7" s="20"/>
    </row>
    <row r="8" spans="1:11" ht="18">
      <c r="A8" s="51">
        <v>1</v>
      </c>
      <c r="B8" s="52"/>
      <c r="C8" s="53"/>
      <c r="D8" s="54">
        <v>0</v>
      </c>
      <c r="E8" s="54">
        <v>0</v>
      </c>
      <c r="F8" s="54">
        <v>0</v>
      </c>
      <c r="G8" s="55">
        <v>0</v>
      </c>
      <c r="H8" s="56">
        <v>0</v>
      </c>
      <c r="I8" s="57">
        <f>G8*H8</f>
        <v>0</v>
      </c>
      <c r="J8" s="58">
        <v>0</v>
      </c>
      <c r="K8" s="59">
        <f>I8+J8</f>
        <v>0</v>
      </c>
    </row>
    <row r="9" spans="1:11" ht="18">
      <c r="A9" s="60">
        <v>2</v>
      </c>
      <c r="B9" s="61"/>
      <c r="C9" s="62"/>
      <c r="D9" s="63">
        <v>0</v>
      </c>
      <c r="E9" s="63">
        <v>0</v>
      </c>
      <c r="F9" s="63">
        <v>0</v>
      </c>
      <c r="G9" s="64">
        <f aca="true" t="shared" si="0" ref="G9:G14">D9-E9-F9</f>
        <v>0</v>
      </c>
      <c r="H9" s="65">
        <v>0</v>
      </c>
      <c r="I9" s="66">
        <f aca="true" t="shared" si="1" ref="I9:I14">G9*H9</f>
        <v>0</v>
      </c>
      <c r="J9" s="67">
        <v>0</v>
      </c>
      <c r="K9" s="68">
        <f aca="true" t="shared" si="2" ref="K9:K14">I9+J9</f>
        <v>0</v>
      </c>
    </row>
    <row r="10" spans="1:11" ht="18">
      <c r="A10" s="60">
        <v>3</v>
      </c>
      <c r="B10" s="61"/>
      <c r="C10" s="62"/>
      <c r="D10" s="67">
        <v>0</v>
      </c>
      <c r="E10" s="63">
        <v>0</v>
      </c>
      <c r="F10" s="63">
        <v>0</v>
      </c>
      <c r="G10" s="64">
        <f t="shared" si="0"/>
        <v>0</v>
      </c>
      <c r="H10" s="65">
        <v>0</v>
      </c>
      <c r="I10" s="66">
        <f t="shared" si="1"/>
        <v>0</v>
      </c>
      <c r="J10" s="67">
        <v>0</v>
      </c>
      <c r="K10" s="68">
        <f t="shared" si="2"/>
        <v>0</v>
      </c>
    </row>
    <row r="11" spans="1:11" ht="18">
      <c r="A11" s="60">
        <v>4</v>
      </c>
      <c r="B11" s="61"/>
      <c r="C11" s="62"/>
      <c r="D11" s="63">
        <v>0</v>
      </c>
      <c r="E11" s="63">
        <v>0</v>
      </c>
      <c r="F11" s="63">
        <v>0</v>
      </c>
      <c r="G11" s="64">
        <f t="shared" si="0"/>
        <v>0</v>
      </c>
      <c r="H11" s="65">
        <v>0</v>
      </c>
      <c r="I11" s="66">
        <f t="shared" si="1"/>
        <v>0</v>
      </c>
      <c r="J11" s="67">
        <v>0</v>
      </c>
      <c r="K11" s="68">
        <f t="shared" si="2"/>
        <v>0</v>
      </c>
    </row>
    <row r="12" spans="1:11" ht="18">
      <c r="A12" s="60">
        <v>5</v>
      </c>
      <c r="B12" s="61"/>
      <c r="C12" s="62"/>
      <c r="D12" s="63">
        <v>0</v>
      </c>
      <c r="E12" s="63">
        <v>0</v>
      </c>
      <c r="F12" s="63">
        <v>0</v>
      </c>
      <c r="G12" s="64">
        <f t="shared" si="0"/>
        <v>0</v>
      </c>
      <c r="H12" s="65">
        <v>0</v>
      </c>
      <c r="I12" s="66">
        <f t="shared" si="1"/>
        <v>0</v>
      </c>
      <c r="J12" s="13">
        <v>0</v>
      </c>
      <c r="K12" s="68">
        <f t="shared" si="2"/>
        <v>0</v>
      </c>
    </row>
    <row r="13" spans="1:11" ht="18">
      <c r="A13" s="60">
        <v>6</v>
      </c>
      <c r="B13" s="61"/>
      <c r="C13" s="13"/>
      <c r="D13" s="63">
        <v>0</v>
      </c>
      <c r="E13" s="63">
        <v>0</v>
      </c>
      <c r="F13" s="63">
        <v>0</v>
      </c>
      <c r="G13" s="64">
        <f t="shared" si="0"/>
        <v>0</v>
      </c>
      <c r="H13" s="65">
        <v>0</v>
      </c>
      <c r="I13" s="66">
        <f t="shared" si="1"/>
        <v>0</v>
      </c>
      <c r="J13" s="13">
        <v>0</v>
      </c>
      <c r="K13" s="68">
        <f t="shared" si="2"/>
        <v>0</v>
      </c>
    </row>
    <row r="14" spans="1:11" ht="18.75" thickBot="1">
      <c r="A14" s="60" t="s">
        <v>18</v>
      </c>
      <c r="B14" s="69"/>
      <c r="C14" s="70"/>
      <c r="D14" s="71">
        <v>0</v>
      </c>
      <c r="E14" s="71">
        <v>0</v>
      </c>
      <c r="F14" s="71">
        <v>0</v>
      </c>
      <c r="G14" s="72">
        <f t="shared" si="0"/>
        <v>0</v>
      </c>
      <c r="H14" s="73">
        <v>0</v>
      </c>
      <c r="I14" s="74">
        <f t="shared" si="1"/>
        <v>0</v>
      </c>
      <c r="J14" s="70">
        <v>0</v>
      </c>
      <c r="K14" s="75">
        <f t="shared" si="2"/>
        <v>0</v>
      </c>
    </row>
    <row r="15" spans="1:11" ht="18.75" thickBot="1">
      <c r="A15" s="69"/>
      <c r="B15" s="76"/>
      <c r="C15" s="77" t="s">
        <v>45</v>
      </c>
      <c r="D15" s="78">
        <f>SUM(D8:D14)</f>
        <v>0</v>
      </c>
      <c r="E15" s="78">
        <f>SUM(E8:E14)</f>
        <v>0</v>
      </c>
      <c r="F15" s="78">
        <f>SUM(F8:F14)</f>
        <v>0</v>
      </c>
      <c r="G15" s="78">
        <f>SUM(G8:G14)</f>
        <v>0</v>
      </c>
      <c r="H15" s="79"/>
      <c r="I15" s="80">
        <f>SUM(I8:I14)</f>
        <v>0</v>
      </c>
      <c r="J15" s="78">
        <f>SUM(J8:J14)</f>
        <v>0</v>
      </c>
      <c r="K15" s="78">
        <f>SUM(K8:K14)</f>
        <v>0</v>
      </c>
    </row>
    <row r="16" ht="18">
      <c r="A16" s="5" t="s">
        <v>349</v>
      </c>
    </row>
    <row r="17" ht="20.25">
      <c r="A17" s="81"/>
    </row>
    <row r="18" ht="20.25">
      <c r="A18" s="81"/>
    </row>
    <row r="19" spans="1:15" ht="11.25" customHeight="1">
      <c r="A19" s="82"/>
      <c r="B19" s="40"/>
      <c r="C19" s="40"/>
      <c r="D19" s="40"/>
      <c r="E19" s="40"/>
      <c r="F19" s="40"/>
      <c r="G19" s="40"/>
      <c r="H19" s="40"/>
      <c r="I19" s="40"/>
      <c r="J19" s="40"/>
      <c r="K19" s="41"/>
      <c r="L19" s="40"/>
      <c r="N19" s="40"/>
      <c r="O19" s="40"/>
    </row>
    <row r="20" ht="18.75" thickBot="1">
      <c r="A20" s="5" t="s">
        <v>168</v>
      </c>
    </row>
    <row r="21" spans="1:15" ht="12.75" customHeight="1">
      <c r="A21" s="445" t="s">
        <v>66</v>
      </c>
      <c r="B21" s="446"/>
      <c r="C21" s="446"/>
      <c r="D21" s="447"/>
      <c r="E21" s="83"/>
      <c r="F21" s="83"/>
      <c r="G21" s="83"/>
      <c r="H21" s="84"/>
      <c r="I21" s="83"/>
      <c r="J21" s="83"/>
      <c r="K21" s="83"/>
      <c r="L21" s="83"/>
      <c r="N21" s="85"/>
      <c r="O21" s="85"/>
    </row>
    <row r="22" spans="1:15" s="90" customFormat="1" ht="72">
      <c r="A22" s="86" t="s">
        <v>117</v>
      </c>
      <c r="B22" s="87" t="s">
        <v>116</v>
      </c>
      <c r="C22" s="87" t="s">
        <v>118</v>
      </c>
      <c r="D22" s="88" t="s">
        <v>119</v>
      </c>
      <c r="E22" s="89"/>
      <c r="F22" s="89"/>
      <c r="G22" s="89"/>
      <c r="H22" s="89"/>
      <c r="I22" s="89"/>
      <c r="J22" s="89"/>
      <c r="K22" s="89"/>
      <c r="L22" s="89"/>
      <c r="N22" s="91"/>
      <c r="O22" s="92"/>
    </row>
    <row r="23" spans="1:15" ht="18">
      <c r="A23" s="93" t="s">
        <v>50</v>
      </c>
      <c r="B23" s="94" t="s">
        <v>47</v>
      </c>
      <c r="C23" s="94" t="s">
        <v>51</v>
      </c>
      <c r="D23" s="95" t="s">
        <v>120</v>
      </c>
      <c r="E23" s="96"/>
      <c r="F23" s="96"/>
      <c r="G23" s="96"/>
      <c r="H23" s="96"/>
      <c r="I23" s="96"/>
      <c r="J23" s="96"/>
      <c r="K23" s="96"/>
      <c r="L23" s="96"/>
      <c r="N23" s="97"/>
      <c r="O23" s="85"/>
    </row>
    <row r="24" spans="1:15" ht="18">
      <c r="A24" s="98" t="s">
        <v>112</v>
      </c>
      <c r="B24" s="99">
        <v>0</v>
      </c>
      <c r="C24" s="100">
        <f>K15</f>
        <v>0</v>
      </c>
      <c r="D24" s="101">
        <f>ROUND(B24*C24,0)</f>
        <v>0</v>
      </c>
      <c r="E24" s="102"/>
      <c r="F24" s="125"/>
      <c r="G24" s="125"/>
      <c r="H24" s="125"/>
      <c r="I24" s="125"/>
      <c r="J24" s="125"/>
      <c r="K24" s="125"/>
      <c r="L24" s="125"/>
      <c r="N24" s="97"/>
      <c r="O24" s="85"/>
    </row>
    <row r="25" spans="1:15" ht="54">
      <c r="A25" s="98" t="s">
        <v>113</v>
      </c>
      <c r="B25" s="99">
        <v>0</v>
      </c>
      <c r="C25" s="100">
        <f>K15</f>
        <v>0</v>
      </c>
      <c r="D25" s="101">
        <f>ROUND(B25*C25,0)</f>
        <v>0</v>
      </c>
      <c r="E25" s="102"/>
      <c r="F25" s="125"/>
      <c r="G25" s="125"/>
      <c r="H25" s="125"/>
      <c r="I25" s="125"/>
      <c r="J25" s="125"/>
      <c r="K25" s="125"/>
      <c r="L25" s="125"/>
      <c r="N25" s="97"/>
      <c r="O25" s="85"/>
    </row>
    <row r="26" spans="1:15" ht="36">
      <c r="A26" s="98" t="s">
        <v>114</v>
      </c>
      <c r="B26" s="99">
        <v>0</v>
      </c>
      <c r="C26" s="100">
        <f>K15</f>
        <v>0</v>
      </c>
      <c r="D26" s="101">
        <f>ROUND(B26*C26,0)</f>
        <v>0</v>
      </c>
      <c r="E26" s="102"/>
      <c r="F26" s="125"/>
      <c r="G26" s="125"/>
      <c r="H26" s="125"/>
      <c r="I26" s="125"/>
      <c r="J26" s="125"/>
      <c r="K26" s="125"/>
      <c r="L26" s="125"/>
      <c r="N26" s="97"/>
      <c r="O26" s="85"/>
    </row>
    <row r="27" spans="1:15" ht="18.75" thickBot="1">
      <c r="A27" s="103" t="s">
        <v>115</v>
      </c>
      <c r="B27" s="104">
        <v>0</v>
      </c>
      <c r="C27" s="100">
        <f>K15</f>
        <v>0</v>
      </c>
      <c r="D27" s="101">
        <f>ROUND(B27*C27,0)</f>
        <v>0</v>
      </c>
      <c r="E27" s="102"/>
      <c r="F27" s="125"/>
      <c r="G27" s="125"/>
      <c r="H27" s="125"/>
      <c r="I27" s="125"/>
      <c r="J27" s="125"/>
      <c r="K27" s="125"/>
      <c r="L27" s="125"/>
      <c r="N27" s="97"/>
      <c r="O27" s="85"/>
    </row>
    <row r="28" spans="1:15" ht="18.75" thickBot="1">
      <c r="A28" s="105" t="s">
        <v>0</v>
      </c>
      <c r="B28" s="106"/>
      <c r="C28" s="107"/>
      <c r="D28" s="107">
        <f>SUM(D24:D27)</f>
        <v>0</v>
      </c>
      <c r="E28" s="102"/>
      <c r="F28" s="125"/>
      <c r="G28" s="125"/>
      <c r="H28" s="125"/>
      <c r="I28" s="125"/>
      <c r="J28" s="125"/>
      <c r="K28" s="125"/>
      <c r="L28" s="125"/>
      <c r="N28" s="97"/>
      <c r="O28" s="85"/>
    </row>
    <row r="29" spans="1:15" ht="13.5" customHeight="1">
      <c r="A29" s="82"/>
      <c r="B29" s="40"/>
      <c r="C29" s="40"/>
      <c r="D29" s="40"/>
      <c r="E29" s="42"/>
      <c r="F29" s="42"/>
      <c r="G29" s="42"/>
      <c r="H29" s="42"/>
      <c r="I29" s="42"/>
      <c r="J29" s="42"/>
      <c r="K29" s="43"/>
      <c r="L29" s="42"/>
      <c r="M29" s="40"/>
      <c r="N29" s="40"/>
      <c r="O29" s="40"/>
    </row>
    <row r="30" spans="1:15" ht="13.5" customHeight="1">
      <c r="A30" s="82"/>
      <c r="B30" s="40"/>
      <c r="C30" s="40"/>
      <c r="D30" s="40"/>
      <c r="E30" s="42"/>
      <c r="F30" s="42"/>
      <c r="G30" s="42"/>
      <c r="H30" s="42"/>
      <c r="I30" s="42"/>
      <c r="J30" s="42"/>
      <c r="K30" s="43"/>
      <c r="L30" s="42"/>
      <c r="M30" s="40"/>
      <c r="N30" s="40"/>
      <c r="O30" s="40"/>
    </row>
    <row r="31" spans="1:15" ht="13.5" customHeight="1">
      <c r="A31" s="82"/>
      <c r="B31" s="40"/>
      <c r="C31" s="40"/>
      <c r="D31" s="40"/>
      <c r="E31" s="42"/>
      <c r="F31" s="42"/>
      <c r="G31" s="42"/>
      <c r="H31" s="42"/>
      <c r="I31" s="42"/>
      <c r="J31" s="42"/>
      <c r="K31" s="43"/>
      <c r="L31" s="42"/>
      <c r="M31" s="40"/>
      <c r="N31" s="40"/>
      <c r="O31" s="40"/>
    </row>
    <row r="43" ht="41.25" customHeight="1"/>
  </sheetData>
  <sheetProtection/>
  <mergeCells count="13">
    <mergeCell ref="A21:D21"/>
    <mergeCell ref="B5:B6"/>
    <mergeCell ref="C5:C6"/>
    <mergeCell ref="D5:D6"/>
    <mergeCell ref="G5:G6"/>
    <mergeCell ref="J5:J6"/>
    <mergeCell ref="K5:K6"/>
    <mergeCell ref="F5:F6"/>
    <mergeCell ref="A5:A6"/>
    <mergeCell ref="B1:K1"/>
    <mergeCell ref="E5:E6"/>
    <mergeCell ref="H5:H6"/>
    <mergeCell ref="I5:I6"/>
  </mergeCells>
  <printOptions/>
  <pageMargins left="0.5118110236220472" right="0.2362204724409449" top="0.3937007874015748" bottom="0.4724409448818898" header="0.5118110236220472" footer="0.2362204724409449"/>
  <pageSetup horizontalDpi="600" verticalDpi="600" orientation="portrait" paperSize="9" scale="59" r:id="rId1"/>
  <headerFooter alignWithMargins="0">
    <oddFooter>&amp;R&amp;"Trebuchet MS,Regular"&amp;12F-PO.DGATPE.11.10</oddFooter>
  </headerFooter>
</worksheet>
</file>

<file path=xl/worksheets/sheet4.xml><?xml version="1.0" encoding="utf-8"?>
<worksheet xmlns="http://schemas.openxmlformats.org/spreadsheetml/2006/main" xmlns:r="http://schemas.openxmlformats.org/officeDocument/2006/relationships">
  <dimension ref="A1:O28"/>
  <sheetViews>
    <sheetView view="pageBreakPreview" zoomScale="60" zoomScalePageLayoutView="0" workbookViewId="0" topLeftCell="A1">
      <selection activeCell="H22" sqref="H22"/>
    </sheetView>
  </sheetViews>
  <sheetFormatPr defaultColWidth="9.140625" defaultRowHeight="12.75"/>
  <cols>
    <col min="1" max="1" width="8.8515625" style="5" customWidth="1"/>
    <col min="2" max="2" width="11.00390625" style="5" customWidth="1"/>
    <col min="3" max="3" width="14.7109375" style="5" customWidth="1"/>
    <col min="4" max="4" width="13.421875" style="5" customWidth="1"/>
    <col min="5" max="5" width="12.8515625" style="5" customWidth="1"/>
    <col min="6" max="6" width="13.140625" style="5" customWidth="1"/>
    <col min="7" max="7" width="11.8515625" style="5" customWidth="1"/>
    <col min="8" max="8" width="24.421875" style="5" customWidth="1"/>
    <col min="9" max="9" width="10.57421875" style="5" customWidth="1"/>
    <col min="10" max="10" width="27.00390625" style="5" customWidth="1"/>
    <col min="11" max="11" width="15.7109375" style="45" bestFit="1" customWidth="1"/>
    <col min="12" max="12" width="13.57421875" style="5" customWidth="1"/>
    <col min="13" max="14" width="12.8515625" style="5" customWidth="1"/>
    <col min="15" max="15" width="13.8515625" style="5" customWidth="1"/>
    <col min="16" max="16" width="12.28125" style="5" customWidth="1"/>
    <col min="17" max="16384" width="9.140625" style="5" customWidth="1"/>
  </cols>
  <sheetData>
    <row r="1" ht="18">
      <c r="A1" s="8"/>
    </row>
    <row r="2" spans="1:2" ht="18">
      <c r="A2" s="8"/>
      <c r="B2" s="8"/>
    </row>
    <row r="3" spans="1:2" ht="33.75" customHeight="1">
      <c r="A3" s="8" t="s">
        <v>383</v>
      </c>
      <c r="B3" s="8"/>
    </row>
    <row r="4" ht="18.75" thickBot="1">
      <c r="A4" s="5" t="s">
        <v>348</v>
      </c>
    </row>
    <row r="5" spans="1:12" ht="60" customHeight="1">
      <c r="A5" s="442" t="s">
        <v>129</v>
      </c>
      <c r="B5" s="448" t="s">
        <v>111</v>
      </c>
      <c r="C5" s="440" t="s">
        <v>153</v>
      </c>
      <c r="D5" s="440" t="s">
        <v>154</v>
      </c>
      <c r="E5" s="440" t="s">
        <v>161</v>
      </c>
      <c r="F5" s="440" t="s">
        <v>162</v>
      </c>
      <c r="G5" s="440" t="s">
        <v>262</v>
      </c>
      <c r="H5" s="440" t="s">
        <v>343</v>
      </c>
      <c r="I5" s="438" t="s">
        <v>59</v>
      </c>
      <c r="J5" s="440" t="s">
        <v>316</v>
      </c>
      <c r="K5" s="438" t="s">
        <v>267</v>
      </c>
      <c r="L5" s="20"/>
    </row>
    <row r="6" spans="1:12" ht="111" customHeight="1">
      <c r="A6" s="443"/>
      <c r="B6" s="449"/>
      <c r="C6" s="441"/>
      <c r="D6" s="441"/>
      <c r="E6" s="441"/>
      <c r="F6" s="441"/>
      <c r="G6" s="441"/>
      <c r="H6" s="441"/>
      <c r="I6" s="439"/>
      <c r="J6" s="441"/>
      <c r="K6" s="439"/>
      <c r="L6" s="20"/>
    </row>
    <row r="7" spans="1:12" ht="36.75" thickBot="1">
      <c r="A7" s="46" t="s">
        <v>155</v>
      </c>
      <c r="B7" s="47" t="s">
        <v>156</v>
      </c>
      <c r="C7" s="48" t="s">
        <v>157</v>
      </c>
      <c r="D7" s="48" t="s">
        <v>158</v>
      </c>
      <c r="E7" s="48" t="s">
        <v>160</v>
      </c>
      <c r="F7" s="48" t="s">
        <v>159</v>
      </c>
      <c r="G7" s="49" t="s">
        <v>257</v>
      </c>
      <c r="H7" s="48" t="s">
        <v>361</v>
      </c>
      <c r="I7" s="50" t="s">
        <v>362</v>
      </c>
      <c r="J7" s="48" t="s">
        <v>363</v>
      </c>
      <c r="K7" s="48" t="s">
        <v>364</v>
      </c>
      <c r="L7" s="20"/>
    </row>
    <row r="8" spans="1:11" ht="18">
      <c r="A8" s="51">
        <v>1</v>
      </c>
      <c r="B8" s="52"/>
      <c r="C8" s="53"/>
      <c r="D8" s="54">
        <v>0</v>
      </c>
      <c r="E8" s="54">
        <v>0</v>
      </c>
      <c r="F8" s="54">
        <v>0</v>
      </c>
      <c r="G8" s="55">
        <f>D8-E8-F8</f>
        <v>0</v>
      </c>
      <c r="H8" s="56">
        <v>0</v>
      </c>
      <c r="I8" s="57">
        <f>G8*H8</f>
        <v>0</v>
      </c>
      <c r="J8" s="58">
        <v>0</v>
      </c>
      <c r="K8" s="59">
        <f>I8+J8</f>
        <v>0</v>
      </c>
    </row>
    <row r="9" spans="1:11" ht="18">
      <c r="A9" s="60">
        <v>2</v>
      </c>
      <c r="B9" s="61"/>
      <c r="C9" s="62"/>
      <c r="D9" s="63">
        <v>0</v>
      </c>
      <c r="E9" s="63">
        <v>0</v>
      </c>
      <c r="F9" s="63">
        <v>0</v>
      </c>
      <c r="G9" s="64">
        <f aca="true" t="shared" si="0" ref="G9:G14">D9-E9-F9</f>
        <v>0</v>
      </c>
      <c r="H9" s="65">
        <v>0</v>
      </c>
      <c r="I9" s="66">
        <f aca="true" t="shared" si="1" ref="I9:I14">G9*H9</f>
        <v>0</v>
      </c>
      <c r="J9" s="67">
        <v>0</v>
      </c>
      <c r="K9" s="68">
        <f aca="true" t="shared" si="2" ref="K9:K14">I9+J9</f>
        <v>0</v>
      </c>
    </row>
    <row r="10" spans="1:11" ht="18">
      <c r="A10" s="60">
        <v>3</v>
      </c>
      <c r="B10" s="61"/>
      <c r="C10" s="62"/>
      <c r="D10" s="67">
        <v>0</v>
      </c>
      <c r="E10" s="63">
        <v>0</v>
      </c>
      <c r="F10" s="63">
        <v>0</v>
      </c>
      <c r="G10" s="64">
        <f t="shared" si="0"/>
        <v>0</v>
      </c>
      <c r="H10" s="65">
        <v>0</v>
      </c>
      <c r="I10" s="66">
        <f t="shared" si="1"/>
        <v>0</v>
      </c>
      <c r="J10" s="67">
        <v>0</v>
      </c>
      <c r="K10" s="68">
        <f t="shared" si="2"/>
        <v>0</v>
      </c>
    </row>
    <row r="11" spans="1:11" ht="18">
      <c r="A11" s="60">
        <v>4</v>
      </c>
      <c r="B11" s="61"/>
      <c r="C11" s="62"/>
      <c r="D11" s="63">
        <v>0</v>
      </c>
      <c r="E11" s="63">
        <v>0</v>
      </c>
      <c r="F11" s="63">
        <v>0</v>
      </c>
      <c r="G11" s="64">
        <f t="shared" si="0"/>
        <v>0</v>
      </c>
      <c r="H11" s="65">
        <v>0</v>
      </c>
      <c r="I11" s="66">
        <f t="shared" si="1"/>
        <v>0</v>
      </c>
      <c r="J11" s="67">
        <v>0</v>
      </c>
      <c r="K11" s="68">
        <f t="shared" si="2"/>
        <v>0</v>
      </c>
    </row>
    <row r="12" spans="1:11" ht="18">
      <c r="A12" s="60">
        <v>5</v>
      </c>
      <c r="B12" s="61"/>
      <c r="C12" s="62"/>
      <c r="D12" s="63">
        <v>0</v>
      </c>
      <c r="E12" s="63">
        <v>0</v>
      </c>
      <c r="F12" s="63">
        <v>0</v>
      </c>
      <c r="G12" s="64">
        <f t="shared" si="0"/>
        <v>0</v>
      </c>
      <c r="H12" s="65">
        <v>0</v>
      </c>
      <c r="I12" s="66">
        <f t="shared" si="1"/>
        <v>0</v>
      </c>
      <c r="J12" s="13">
        <v>0</v>
      </c>
      <c r="K12" s="68">
        <f t="shared" si="2"/>
        <v>0</v>
      </c>
    </row>
    <row r="13" spans="1:11" ht="18">
      <c r="A13" s="60">
        <v>6</v>
      </c>
      <c r="B13" s="61"/>
      <c r="C13" s="13"/>
      <c r="D13" s="63">
        <v>0</v>
      </c>
      <c r="E13" s="63">
        <v>0</v>
      </c>
      <c r="F13" s="63">
        <v>0</v>
      </c>
      <c r="G13" s="64">
        <f t="shared" si="0"/>
        <v>0</v>
      </c>
      <c r="H13" s="65">
        <v>0</v>
      </c>
      <c r="I13" s="66">
        <f t="shared" si="1"/>
        <v>0</v>
      </c>
      <c r="J13" s="13">
        <v>0</v>
      </c>
      <c r="K13" s="68">
        <f t="shared" si="2"/>
        <v>0</v>
      </c>
    </row>
    <row r="14" spans="1:11" ht="18.75" thickBot="1">
      <c r="A14" s="60" t="s">
        <v>18</v>
      </c>
      <c r="B14" s="69"/>
      <c r="C14" s="70"/>
      <c r="D14" s="71">
        <v>0</v>
      </c>
      <c r="E14" s="71">
        <v>0</v>
      </c>
      <c r="F14" s="71">
        <v>0</v>
      </c>
      <c r="G14" s="72">
        <f t="shared" si="0"/>
        <v>0</v>
      </c>
      <c r="H14" s="73">
        <v>0</v>
      </c>
      <c r="I14" s="74">
        <f t="shared" si="1"/>
        <v>0</v>
      </c>
      <c r="J14" s="70">
        <v>0</v>
      </c>
      <c r="K14" s="75">
        <f t="shared" si="2"/>
        <v>0</v>
      </c>
    </row>
    <row r="15" spans="1:11" ht="18.75" thickBot="1">
      <c r="A15" s="69"/>
      <c r="B15" s="76"/>
      <c r="C15" s="77" t="s">
        <v>45</v>
      </c>
      <c r="D15" s="78">
        <f>SUM(D8:D14)</f>
        <v>0</v>
      </c>
      <c r="E15" s="78">
        <f>SUM(E8:E14)</f>
        <v>0</v>
      </c>
      <c r="F15" s="78">
        <f>SUM(F8:F14)</f>
        <v>0</v>
      </c>
      <c r="G15" s="78">
        <f>SUM(G8:G14)</f>
        <v>0</v>
      </c>
      <c r="H15" s="79"/>
      <c r="I15" s="80">
        <f>SUM(I8:I14)</f>
        <v>0</v>
      </c>
      <c r="J15" s="78">
        <f>SUM(J8:J14)</f>
        <v>0</v>
      </c>
      <c r="K15" s="78">
        <f>SUM(K8:K14)</f>
        <v>0</v>
      </c>
    </row>
    <row r="16" ht="18">
      <c r="A16" s="5" t="s">
        <v>349</v>
      </c>
    </row>
    <row r="17" ht="20.25">
      <c r="A17" s="81"/>
    </row>
    <row r="18" ht="20.25">
      <c r="A18" s="81"/>
    </row>
    <row r="19" spans="1:15" ht="11.25" customHeight="1">
      <c r="A19" s="82"/>
      <c r="B19" s="40"/>
      <c r="C19" s="40"/>
      <c r="D19" s="40"/>
      <c r="E19" s="40"/>
      <c r="F19" s="40"/>
      <c r="G19" s="40"/>
      <c r="H19" s="40"/>
      <c r="I19" s="40"/>
      <c r="J19" s="40"/>
      <c r="K19" s="41"/>
      <c r="L19" s="40"/>
      <c r="M19" s="40"/>
      <c r="N19" s="40"/>
      <c r="O19" s="40"/>
    </row>
    <row r="20" ht="18.75" thickBot="1">
      <c r="A20" s="5" t="s">
        <v>168</v>
      </c>
    </row>
    <row r="21" spans="1:15" ht="12.75" customHeight="1">
      <c r="A21" s="445" t="s">
        <v>67</v>
      </c>
      <c r="B21" s="446"/>
      <c r="C21" s="446"/>
      <c r="D21" s="447"/>
      <c r="E21" s="83"/>
      <c r="F21" s="83"/>
      <c r="G21" s="83"/>
      <c r="H21" s="84"/>
      <c r="I21" s="83"/>
      <c r="J21" s="83"/>
      <c r="K21" s="83"/>
      <c r="L21" s="83"/>
      <c r="M21" s="85"/>
      <c r="N21" s="85"/>
      <c r="O21" s="85"/>
    </row>
    <row r="22" spans="1:15" s="90" customFormat="1" ht="54">
      <c r="A22" s="86" t="s">
        <v>117</v>
      </c>
      <c r="B22" s="87" t="s">
        <v>116</v>
      </c>
      <c r="C22" s="87" t="s">
        <v>118</v>
      </c>
      <c r="D22" s="88" t="s">
        <v>119</v>
      </c>
      <c r="E22" s="89"/>
      <c r="F22" s="89"/>
      <c r="G22" s="89"/>
      <c r="H22" s="89"/>
      <c r="I22" s="89"/>
      <c r="J22" s="89"/>
      <c r="K22" s="89"/>
      <c r="L22" s="89"/>
      <c r="M22" s="91"/>
      <c r="N22" s="91"/>
      <c r="O22" s="92"/>
    </row>
    <row r="23" spans="1:15" ht="18">
      <c r="A23" s="93" t="s">
        <v>50</v>
      </c>
      <c r="B23" s="94" t="s">
        <v>47</v>
      </c>
      <c r="C23" s="94" t="s">
        <v>51</v>
      </c>
      <c r="D23" s="95" t="s">
        <v>120</v>
      </c>
      <c r="E23" s="96"/>
      <c r="F23" s="96"/>
      <c r="G23" s="96"/>
      <c r="H23" s="96"/>
      <c r="I23" s="96"/>
      <c r="J23" s="96"/>
      <c r="K23" s="96"/>
      <c r="L23" s="96"/>
      <c r="M23" s="97"/>
      <c r="N23" s="97"/>
      <c r="O23" s="85"/>
    </row>
    <row r="24" spans="1:15" ht="18">
      <c r="A24" s="98" t="s">
        <v>112</v>
      </c>
      <c r="B24" s="99">
        <v>0</v>
      </c>
      <c r="C24" s="100">
        <f>K15</f>
        <v>0</v>
      </c>
      <c r="D24" s="101">
        <f>ROUND(B24*C24,0)</f>
        <v>0</v>
      </c>
      <c r="E24" s="102"/>
      <c r="F24" s="125"/>
      <c r="G24" s="125"/>
      <c r="H24" s="125"/>
      <c r="I24" s="125"/>
      <c r="J24" s="125"/>
      <c r="K24" s="125"/>
      <c r="L24" s="125"/>
      <c r="M24" s="97"/>
      <c r="N24" s="97"/>
      <c r="O24" s="85"/>
    </row>
    <row r="25" spans="1:15" ht="54">
      <c r="A25" s="98" t="s">
        <v>113</v>
      </c>
      <c r="B25" s="99">
        <v>0</v>
      </c>
      <c r="C25" s="100">
        <f>K15</f>
        <v>0</v>
      </c>
      <c r="D25" s="101">
        <f>ROUND(B25*C25,0)</f>
        <v>0</v>
      </c>
      <c r="E25" s="102"/>
      <c r="F25" s="125"/>
      <c r="G25" s="125"/>
      <c r="H25" s="125"/>
      <c r="I25" s="125"/>
      <c r="J25" s="125"/>
      <c r="K25" s="125"/>
      <c r="L25" s="125"/>
      <c r="M25" s="97"/>
      <c r="N25" s="97"/>
      <c r="O25" s="85"/>
    </row>
    <row r="26" spans="1:15" ht="36">
      <c r="A26" s="98" t="s">
        <v>114</v>
      </c>
      <c r="B26" s="99">
        <v>0</v>
      </c>
      <c r="C26" s="100">
        <f>K15</f>
        <v>0</v>
      </c>
      <c r="D26" s="101">
        <f>ROUND(B26*C26,0)</f>
        <v>0</v>
      </c>
      <c r="E26" s="102"/>
      <c r="F26" s="125"/>
      <c r="G26" s="125"/>
      <c r="H26" s="125"/>
      <c r="I26" s="125"/>
      <c r="J26" s="125"/>
      <c r="K26" s="125"/>
      <c r="L26" s="125"/>
      <c r="M26" s="97"/>
      <c r="N26" s="97"/>
      <c r="O26" s="85"/>
    </row>
    <row r="27" spans="1:15" ht="18.75" thickBot="1">
      <c r="A27" s="103" t="s">
        <v>115</v>
      </c>
      <c r="B27" s="104">
        <v>0</v>
      </c>
      <c r="C27" s="100">
        <f>K15</f>
        <v>0</v>
      </c>
      <c r="D27" s="101">
        <f>ROUND(B27*C27,0)</f>
        <v>0</v>
      </c>
      <c r="E27" s="102"/>
      <c r="F27" s="125"/>
      <c r="G27" s="125"/>
      <c r="H27" s="125"/>
      <c r="I27" s="125"/>
      <c r="J27" s="125"/>
      <c r="K27" s="125"/>
      <c r="L27" s="125"/>
      <c r="M27" s="97"/>
      <c r="N27" s="97"/>
      <c r="O27" s="85"/>
    </row>
    <row r="28" spans="1:15" ht="18.75" thickBot="1">
      <c r="A28" s="105" t="s">
        <v>0</v>
      </c>
      <c r="B28" s="108"/>
      <c r="C28" s="107"/>
      <c r="D28" s="107">
        <f>SUM(D24:D27)</f>
        <v>0</v>
      </c>
      <c r="E28" s="102"/>
      <c r="F28" s="125"/>
      <c r="G28" s="125"/>
      <c r="H28" s="125"/>
      <c r="I28" s="125"/>
      <c r="J28" s="125"/>
      <c r="K28" s="125"/>
      <c r="L28" s="125"/>
      <c r="M28" s="97"/>
      <c r="N28" s="97"/>
      <c r="O28" s="85"/>
    </row>
    <row r="35" ht="41.25" customHeight="1"/>
  </sheetData>
  <sheetProtection/>
  <mergeCells count="12">
    <mergeCell ref="A21:D21"/>
    <mergeCell ref="F5:F6"/>
    <mergeCell ref="G5:G6"/>
    <mergeCell ref="H5:H6"/>
    <mergeCell ref="I5:I6"/>
    <mergeCell ref="A5:A6"/>
    <mergeCell ref="B5:B6"/>
    <mergeCell ref="C5:C6"/>
    <mergeCell ref="D5:D6"/>
    <mergeCell ref="E5:E6"/>
    <mergeCell ref="J5:J6"/>
    <mergeCell ref="K5:K6"/>
  </mergeCells>
  <printOptions/>
  <pageMargins left="0.5118110236220472" right="0.2362204724409449" top="0.3937007874015748" bottom="0.4724409448818898" header="0.5118110236220472" footer="0.2362204724409449"/>
  <pageSetup horizontalDpi="600" verticalDpi="600" orientation="portrait" paperSize="9" scale="54" r:id="rId1"/>
  <headerFooter alignWithMargins="0">
    <oddFooter>&amp;R&amp;"Trebuchet MS,Regular"&amp;12F-PO.DGATPE.11.10</oddFooter>
  </headerFooter>
</worksheet>
</file>

<file path=xl/worksheets/sheet5.xml><?xml version="1.0" encoding="utf-8"?>
<worksheet xmlns="http://schemas.openxmlformats.org/spreadsheetml/2006/main" xmlns:r="http://schemas.openxmlformats.org/officeDocument/2006/relationships">
  <dimension ref="A2:O127"/>
  <sheetViews>
    <sheetView view="pageBreakPreview" zoomScale="60" zoomScaleNormal="80" workbookViewId="0" topLeftCell="A95">
      <selection activeCell="E124" sqref="E124"/>
    </sheetView>
  </sheetViews>
  <sheetFormatPr defaultColWidth="9.140625" defaultRowHeight="12.75"/>
  <cols>
    <col min="1" max="1" width="18.140625" style="5" customWidth="1"/>
    <col min="2" max="2" width="14.421875" style="5" customWidth="1"/>
    <col min="3" max="3" width="14.8515625" style="5" customWidth="1"/>
    <col min="4" max="4" width="15.00390625" style="5" customWidth="1"/>
    <col min="5" max="5" width="15.7109375" style="5" customWidth="1"/>
    <col min="6" max="6" width="13.57421875" style="5" customWidth="1"/>
    <col min="7" max="7" width="15.140625" style="5" customWidth="1"/>
    <col min="8" max="8" width="16.00390625" style="5" customWidth="1"/>
    <col min="9" max="9" width="13.8515625" style="5" customWidth="1"/>
    <col min="10" max="10" width="14.00390625" style="5" customWidth="1"/>
    <col min="11" max="11" width="18.140625" style="5" customWidth="1"/>
    <col min="12" max="12" width="14.421875" style="5" customWidth="1"/>
    <col min="13" max="16384" width="9.140625" style="5" customWidth="1"/>
  </cols>
  <sheetData>
    <row r="2" spans="1:10" ht="18.75" thickBot="1">
      <c r="A2" s="8" t="s">
        <v>372</v>
      </c>
      <c r="D2" s="124"/>
      <c r="E2" s="124"/>
      <c r="F2" s="124"/>
      <c r="G2" s="124"/>
      <c r="H2" s="124"/>
      <c r="I2" s="363"/>
      <c r="J2" s="124"/>
    </row>
    <row r="3" spans="1:11" s="90" customFormat="1" ht="18">
      <c r="A3" s="480" t="s">
        <v>15</v>
      </c>
      <c r="B3" s="482" t="s">
        <v>1</v>
      </c>
      <c r="C3" s="484" t="s">
        <v>230</v>
      </c>
      <c r="D3" s="485"/>
      <c r="E3" s="486"/>
      <c r="F3" s="484" t="s">
        <v>231</v>
      </c>
      <c r="G3" s="485"/>
      <c r="H3" s="486"/>
      <c r="I3" s="484" t="s">
        <v>232</v>
      </c>
      <c r="J3" s="485"/>
      <c r="K3" s="486"/>
    </row>
    <row r="4" spans="1:11" s="90" customFormat="1" ht="90">
      <c r="A4" s="481"/>
      <c r="B4" s="483"/>
      <c r="C4" s="86" t="s">
        <v>279</v>
      </c>
      <c r="D4" s="87" t="s">
        <v>346</v>
      </c>
      <c r="E4" s="88" t="s">
        <v>122</v>
      </c>
      <c r="F4" s="86" t="s">
        <v>279</v>
      </c>
      <c r="G4" s="87" t="s">
        <v>346</v>
      </c>
      <c r="H4" s="88" t="s">
        <v>122</v>
      </c>
      <c r="I4" s="86" t="s">
        <v>279</v>
      </c>
      <c r="J4" s="87" t="s">
        <v>346</v>
      </c>
      <c r="K4" s="88" t="s">
        <v>122</v>
      </c>
    </row>
    <row r="5" spans="1:11" s="368" customFormat="1" ht="36">
      <c r="A5" s="364" t="s">
        <v>50</v>
      </c>
      <c r="B5" s="364" t="s">
        <v>47</v>
      </c>
      <c r="C5" s="365" t="s">
        <v>51</v>
      </c>
      <c r="D5" s="366" t="s">
        <v>64</v>
      </c>
      <c r="E5" s="367" t="s">
        <v>63</v>
      </c>
      <c r="F5" s="365" t="s">
        <v>289</v>
      </c>
      <c r="G5" s="366" t="s">
        <v>68</v>
      </c>
      <c r="H5" s="367" t="s">
        <v>290</v>
      </c>
      <c r="I5" s="365" t="s">
        <v>291</v>
      </c>
      <c r="J5" s="366" t="s">
        <v>82</v>
      </c>
      <c r="K5" s="367" t="s">
        <v>292</v>
      </c>
    </row>
    <row r="6" spans="1:11" ht="111" customHeight="1">
      <c r="A6" s="369">
        <v>1</v>
      </c>
      <c r="B6" s="13"/>
      <c r="C6" s="370"/>
      <c r="D6" s="370"/>
      <c r="E6" s="371">
        <f>ROUND(C6*D6/100,0)</f>
        <v>0</v>
      </c>
      <c r="F6" s="370"/>
      <c r="G6" s="370"/>
      <c r="H6" s="371">
        <f>ROUND(F6*G6/100,0)</f>
        <v>0</v>
      </c>
      <c r="I6" s="370"/>
      <c r="J6" s="370"/>
      <c r="K6" s="371">
        <f>ROUND(I6*J6/100,0)</f>
        <v>0</v>
      </c>
    </row>
    <row r="7" spans="1:11" ht="18">
      <c r="A7" s="369">
        <v>2</v>
      </c>
      <c r="B7" s="13"/>
      <c r="C7" s="370"/>
      <c r="D7" s="370"/>
      <c r="E7" s="371">
        <f>ROUND(C7*D7/100,0)</f>
        <v>0</v>
      </c>
      <c r="F7" s="370"/>
      <c r="G7" s="370"/>
      <c r="H7" s="371">
        <f>ROUND(F7*G7/100,0)</f>
        <v>0</v>
      </c>
      <c r="I7" s="370"/>
      <c r="J7" s="370"/>
      <c r="K7" s="371">
        <f>ROUND(I7*J7/100,0)</f>
        <v>0</v>
      </c>
    </row>
    <row r="8" spans="1:11" ht="18">
      <c r="A8" s="369">
        <v>3</v>
      </c>
      <c r="B8" s="13"/>
      <c r="C8" s="370"/>
      <c r="D8" s="370"/>
      <c r="E8" s="371">
        <f>ROUND(C8*D8/100,0)</f>
        <v>0</v>
      </c>
      <c r="F8" s="370"/>
      <c r="G8" s="370"/>
      <c r="H8" s="371">
        <f>ROUND(F8*G8/100,0)</f>
        <v>0</v>
      </c>
      <c r="I8" s="370"/>
      <c r="J8" s="370"/>
      <c r="K8" s="371">
        <f>ROUND(I8*J8/100,0)</f>
        <v>0</v>
      </c>
    </row>
    <row r="9" spans="1:11" ht="18">
      <c r="A9" s="369">
        <v>4</v>
      </c>
      <c r="B9" s="13"/>
      <c r="C9" s="370"/>
      <c r="D9" s="370"/>
      <c r="E9" s="371">
        <f>ROUND(C9*D9/100,0)</f>
        <v>0</v>
      </c>
      <c r="F9" s="370"/>
      <c r="G9" s="370"/>
      <c r="H9" s="371">
        <f>ROUND(F9*G9/100,0)</f>
        <v>0</v>
      </c>
      <c r="I9" s="370"/>
      <c r="J9" s="370"/>
      <c r="K9" s="371">
        <f>ROUND(I9*J9/100,0)</f>
        <v>0</v>
      </c>
    </row>
    <row r="10" spans="1:11" ht="18">
      <c r="A10" s="369">
        <v>5</v>
      </c>
      <c r="B10" s="13"/>
      <c r="C10" s="370"/>
      <c r="D10" s="370"/>
      <c r="E10" s="371">
        <f>ROUND(C10*D10/100,0)</f>
        <v>0</v>
      </c>
      <c r="F10" s="370"/>
      <c r="G10" s="370"/>
      <c r="H10" s="371">
        <f>ROUND(F10*G10/100,0)</f>
        <v>0</v>
      </c>
      <c r="I10" s="370"/>
      <c r="J10" s="370"/>
      <c r="K10" s="371">
        <f>ROUND(I10*J10/100,0)</f>
        <v>0</v>
      </c>
    </row>
    <row r="11" spans="1:11" ht="18">
      <c r="A11" s="13"/>
      <c r="B11" s="66" t="s">
        <v>59</v>
      </c>
      <c r="C11" s="372">
        <f>SUM(C6:C10)</f>
        <v>0</v>
      </c>
      <c r="D11" s="373"/>
      <c r="E11" s="374">
        <f>SUM(E6:E10)</f>
        <v>0</v>
      </c>
      <c r="F11" s="372">
        <f>SUM(F6:F10)</f>
        <v>0</v>
      </c>
      <c r="G11" s="373"/>
      <c r="H11" s="374">
        <f>SUM(H6:H10)</f>
        <v>0</v>
      </c>
      <c r="I11" s="372">
        <f>SUM(I6:I10)</f>
        <v>0</v>
      </c>
      <c r="J11" s="373"/>
      <c r="K11" s="374">
        <f>SUM(K6:K10)</f>
        <v>0</v>
      </c>
    </row>
    <row r="12" ht="18">
      <c r="K12" s="375"/>
    </row>
    <row r="13" spans="1:7" ht="18">
      <c r="A13" s="487"/>
      <c r="B13" s="487"/>
      <c r="C13" s="487"/>
      <c r="D13" s="487"/>
      <c r="E13" s="487"/>
      <c r="F13" s="487"/>
      <c r="G13" s="487"/>
    </row>
    <row r="14" ht="18">
      <c r="A14" s="5" t="s">
        <v>342</v>
      </c>
    </row>
    <row r="17" spans="1:7" ht="18">
      <c r="A17" s="288" t="s">
        <v>373</v>
      </c>
      <c r="B17" s="315"/>
      <c r="C17" s="11"/>
      <c r="D17" s="11"/>
      <c r="E17" s="11"/>
      <c r="F17" s="11"/>
      <c r="G17" s="376"/>
    </row>
    <row r="18" spans="1:7" s="7" customFormat="1" ht="18">
      <c r="A18" s="377"/>
      <c r="B18" s="377"/>
      <c r="C18" s="377" t="s">
        <v>230</v>
      </c>
      <c r="D18" s="377" t="s">
        <v>231</v>
      </c>
      <c r="E18" s="377" t="s">
        <v>232</v>
      </c>
      <c r="F18" s="378"/>
      <c r="G18" s="379"/>
    </row>
    <row r="19" spans="1:7" s="7" customFormat="1" ht="54">
      <c r="A19" s="380" t="s">
        <v>283</v>
      </c>
      <c r="B19" s="380" t="s">
        <v>116</v>
      </c>
      <c r="C19" s="380" t="s">
        <v>119</v>
      </c>
      <c r="D19" s="380" t="s">
        <v>119</v>
      </c>
      <c r="E19" s="380" t="s">
        <v>119</v>
      </c>
      <c r="F19" s="378"/>
      <c r="G19" s="379"/>
    </row>
    <row r="20" spans="1:7" ht="18">
      <c r="A20" s="381" t="s">
        <v>50</v>
      </c>
      <c r="B20" s="381" t="s">
        <v>47</v>
      </c>
      <c r="C20" s="381" t="s">
        <v>51</v>
      </c>
      <c r="D20" s="381" t="s">
        <v>64</v>
      </c>
      <c r="E20" s="381" t="s">
        <v>48</v>
      </c>
      <c r="F20" s="11"/>
      <c r="G20" s="376"/>
    </row>
    <row r="21" spans="1:7" ht="18">
      <c r="A21" s="13" t="s">
        <v>112</v>
      </c>
      <c r="B21" s="326">
        <v>0</v>
      </c>
      <c r="C21" s="382">
        <f>ROUND((B21*E11),0)</f>
        <v>0</v>
      </c>
      <c r="D21" s="383">
        <f>ROUND((B21*H11),0)</f>
        <v>0</v>
      </c>
      <c r="E21" s="384">
        <f>ROUND((B21*K11),0)</f>
        <v>0</v>
      </c>
      <c r="F21" s="11"/>
      <c r="G21" s="376"/>
    </row>
    <row r="22" spans="1:7" ht="18">
      <c r="A22" s="13" t="s">
        <v>113</v>
      </c>
      <c r="B22" s="326">
        <v>0</v>
      </c>
      <c r="C22" s="383">
        <f>ROUND((B22*E11),0)</f>
        <v>0</v>
      </c>
      <c r="D22" s="383">
        <f>ROUND((B22*H11),0)</f>
        <v>0</v>
      </c>
      <c r="E22" s="384">
        <f>ROUND((B22*K11),0)</f>
        <v>0</v>
      </c>
      <c r="F22" s="11"/>
      <c r="G22" s="376"/>
    </row>
    <row r="23" spans="1:7" ht="18">
      <c r="A23" s="13" t="s">
        <v>114</v>
      </c>
      <c r="B23" s="326">
        <v>0</v>
      </c>
      <c r="C23" s="383">
        <f>ROUND((B23*E11),0)</f>
        <v>0</v>
      </c>
      <c r="D23" s="383">
        <f>ROUND((B23*H11),0)</f>
        <v>0</v>
      </c>
      <c r="E23" s="384">
        <f>ROUND((B23*K11),0)</f>
        <v>0</v>
      </c>
      <c r="F23" s="11"/>
      <c r="G23" s="376"/>
    </row>
    <row r="24" spans="1:7" ht="18">
      <c r="A24" s="13" t="s">
        <v>115</v>
      </c>
      <c r="B24" s="326">
        <v>0</v>
      </c>
      <c r="C24" s="383">
        <f>ROUND((B24*E11),0)</f>
        <v>0</v>
      </c>
      <c r="D24" s="383">
        <f>ROUND((B24*H11),0)</f>
        <v>0</v>
      </c>
      <c r="E24" s="384">
        <f>ROUND((B24*K11),0)</f>
        <v>0</v>
      </c>
      <c r="F24" s="11"/>
      <c r="G24" s="376"/>
    </row>
    <row r="25" spans="1:7" ht="18">
      <c r="A25" s="13" t="s">
        <v>293</v>
      </c>
      <c r="B25" s="65"/>
      <c r="C25" s="382" t="s">
        <v>18</v>
      </c>
      <c r="D25" s="385" t="s">
        <v>18</v>
      </c>
      <c r="E25" s="385" t="s">
        <v>18</v>
      </c>
      <c r="F25" s="11"/>
      <c r="G25" s="376"/>
    </row>
    <row r="26" spans="1:7" ht="18">
      <c r="A26" s="386" t="s">
        <v>0</v>
      </c>
      <c r="B26" s="386"/>
      <c r="C26" s="387">
        <f>SUM(C21:C25)</f>
        <v>0</v>
      </c>
      <c r="D26" s="387">
        <f>SUM(D21:D25)</f>
        <v>0</v>
      </c>
      <c r="E26" s="387">
        <f>SUM(E21:E25)</f>
        <v>0</v>
      </c>
      <c r="G26" s="388"/>
    </row>
    <row r="29" ht="18">
      <c r="A29" s="8" t="s">
        <v>374</v>
      </c>
    </row>
    <row r="30" spans="1:5" ht="13.5" customHeight="1">
      <c r="A30" s="441"/>
      <c r="B30" s="471" t="s">
        <v>2</v>
      </c>
      <c r="C30" s="472"/>
      <c r="D30" s="441" t="s">
        <v>3</v>
      </c>
      <c r="E30" s="441"/>
    </row>
    <row r="31" spans="1:5" ht="13.5" customHeight="1">
      <c r="A31" s="441"/>
      <c r="B31" s="473"/>
      <c r="C31" s="474"/>
      <c r="D31" s="441"/>
      <c r="E31" s="441"/>
    </row>
    <row r="32" spans="1:5" ht="32.25" customHeight="1">
      <c r="A32" s="441"/>
      <c r="B32" s="475"/>
      <c r="C32" s="476"/>
      <c r="D32" s="441" t="s">
        <v>65</v>
      </c>
      <c r="E32" s="441"/>
    </row>
    <row r="33" spans="1:5" ht="54">
      <c r="A33" s="333"/>
      <c r="B33" s="333" t="s">
        <v>295</v>
      </c>
      <c r="C33" s="333" t="s">
        <v>123</v>
      </c>
      <c r="D33" s="333" t="s">
        <v>8</v>
      </c>
      <c r="E33" s="333" t="s">
        <v>10</v>
      </c>
    </row>
    <row r="34" spans="1:5" ht="12.75" customHeight="1">
      <c r="A34" s="478" t="s">
        <v>296</v>
      </c>
      <c r="B34" s="413" t="s">
        <v>317</v>
      </c>
      <c r="C34" s="479">
        <f>E11</f>
        <v>0</v>
      </c>
      <c r="D34" s="4"/>
      <c r="E34" s="4"/>
    </row>
    <row r="35" spans="1:5" ht="36" customHeight="1">
      <c r="A35" s="478"/>
      <c r="B35" s="413"/>
      <c r="C35" s="479"/>
      <c r="D35" s="4"/>
      <c r="E35" s="4"/>
    </row>
    <row r="36" spans="1:5" ht="18">
      <c r="A36" s="478"/>
      <c r="B36" s="413"/>
      <c r="C36" s="479"/>
      <c r="D36" s="4"/>
      <c r="E36" s="4"/>
    </row>
    <row r="37" spans="1:5" ht="18">
      <c r="A37" s="478"/>
      <c r="B37" s="413"/>
      <c r="C37" s="479"/>
      <c r="D37" s="4"/>
      <c r="E37" s="4"/>
    </row>
    <row r="38" spans="1:5" ht="18">
      <c r="A38" s="478"/>
      <c r="B38" s="413" t="s">
        <v>121</v>
      </c>
      <c r="C38" s="479">
        <f>C26</f>
        <v>0</v>
      </c>
      <c r="D38" s="4"/>
      <c r="E38" s="4"/>
    </row>
    <row r="39" spans="1:5" ht="18">
      <c r="A39" s="478"/>
      <c r="B39" s="413"/>
      <c r="C39" s="479"/>
      <c r="D39" s="4"/>
      <c r="E39" s="4"/>
    </row>
    <row r="40" spans="1:5" ht="18">
      <c r="A40" s="478"/>
      <c r="B40" s="413"/>
      <c r="C40" s="479"/>
      <c r="D40" s="4"/>
      <c r="E40" s="4"/>
    </row>
    <row r="41" spans="1:5" ht="18">
      <c r="A41" s="478"/>
      <c r="B41" s="413"/>
      <c r="C41" s="479"/>
      <c r="D41" s="4"/>
      <c r="E41" s="4"/>
    </row>
    <row r="42" spans="1:5" ht="18">
      <c r="A42" s="478" t="s">
        <v>297</v>
      </c>
      <c r="B42" s="413" t="s">
        <v>317</v>
      </c>
      <c r="C42" s="479">
        <f>H11</f>
        <v>0</v>
      </c>
      <c r="D42" s="4"/>
      <c r="E42" s="4"/>
    </row>
    <row r="43" spans="1:5" ht="18">
      <c r="A43" s="478"/>
      <c r="B43" s="413"/>
      <c r="C43" s="479"/>
      <c r="D43" s="4"/>
      <c r="E43" s="4"/>
    </row>
    <row r="44" spans="1:5" ht="18">
      <c r="A44" s="478"/>
      <c r="B44" s="413"/>
      <c r="C44" s="479"/>
      <c r="D44" s="4"/>
      <c r="E44" s="4"/>
    </row>
    <row r="45" spans="1:5" ht="18">
      <c r="A45" s="478"/>
      <c r="B45" s="413"/>
      <c r="C45" s="479"/>
      <c r="D45" s="4"/>
      <c r="E45" s="4"/>
    </row>
    <row r="46" spans="1:5" ht="18">
      <c r="A46" s="478"/>
      <c r="B46" s="413" t="s">
        <v>121</v>
      </c>
      <c r="C46" s="479">
        <f>D26</f>
        <v>0</v>
      </c>
      <c r="D46" s="4"/>
      <c r="E46" s="4"/>
    </row>
    <row r="47" spans="1:5" ht="18">
      <c r="A47" s="478"/>
      <c r="B47" s="413"/>
      <c r="C47" s="479"/>
      <c r="D47" s="4"/>
      <c r="E47" s="4"/>
    </row>
    <row r="48" spans="1:5" ht="18">
      <c r="A48" s="478"/>
      <c r="B48" s="413"/>
      <c r="C48" s="479"/>
      <c r="D48" s="4"/>
      <c r="E48" s="4"/>
    </row>
    <row r="49" spans="1:5" ht="18">
      <c r="A49" s="478"/>
      <c r="B49" s="413"/>
      <c r="C49" s="479"/>
      <c r="D49" s="4"/>
      <c r="E49" s="4"/>
    </row>
    <row r="50" spans="1:5" ht="41.25" customHeight="1">
      <c r="A50" s="478" t="s">
        <v>298</v>
      </c>
      <c r="B50" s="413" t="s">
        <v>317</v>
      </c>
      <c r="C50" s="479">
        <f>K11</f>
        <v>0</v>
      </c>
      <c r="D50" s="4"/>
      <c r="E50" s="4"/>
    </row>
    <row r="51" spans="1:5" ht="18">
      <c r="A51" s="478"/>
      <c r="B51" s="413"/>
      <c r="C51" s="479"/>
      <c r="D51" s="4"/>
      <c r="E51" s="4"/>
    </row>
    <row r="52" spans="1:5" ht="18">
      <c r="A52" s="478"/>
      <c r="B52" s="413"/>
      <c r="C52" s="479"/>
      <c r="D52" s="4"/>
      <c r="E52" s="4"/>
    </row>
    <row r="53" spans="1:5" ht="18">
      <c r="A53" s="478"/>
      <c r="B53" s="413"/>
      <c r="C53" s="479"/>
      <c r="D53" s="4"/>
      <c r="E53" s="4"/>
    </row>
    <row r="54" spans="1:5" ht="18">
      <c r="A54" s="478"/>
      <c r="B54" s="413" t="s">
        <v>121</v>
      </c>
      <c r="C54" s="479">
        <f>E26</f>
        <v>0</v>
      </c>
      <c r="D54" s="4"/>
      <c r="E54" s="4"/>
    </row>
    <row r="55" spans="1:5" ht="18">
      <c r="A55" s="478"/>
      <c r="B55" s="413"/>
      <c r="C55" s="479"/>
      <c r="D55" s="4"/>
      <c r="E55" s="4"/>
    </row>
    <row r="56" spans="1:5" ht="18">
      <c r="A56" s="478"/>
      <c r="B56" s="413"/>
      <c r="C56" s="479"/>
      <c r="D56" s="4"/>
      <c r="E56" s="4"/>
    </row>
    <row r="57" spans="1:5" ht="18">
      <c r="A57" s="478"/>
      <c r="B57" s="413"/>
      <c r="C57" s="479"/>
      <c r="D57" s="4"/>
      <c r="E57" s="4"/>
    </row>
    <row r="58" spans="1:5" ht="30" customHeight="1" thickBot="1">
      <c r="A58" s="477" t="s">
        <v>375</v>
      </c>
      <c r="B58" s="452"/>
      <c r="C58" s="334">
        <f>SUM(C34:C57)</f>
        <v>0</v>
      </c>
      <c r="D58" s="40"/>
      <c r="E58" s="40"/>
    </row>
    <row r="61" spans="1:2" ht="18">
      <c r="A61" s="8" t="s">
        <v>376</v>
      </c>
      <c r="B61" s="8"/>
    </row>
    <row r="62" ht="18.75" thickBot="1"/>
    <row r="63" spans="1:14" ht="18.75" thickBot="1">
      <c r="A63" s="421" t="s">
        <v>173</v>
      </c>
      <c r="B63" s="432" t="s">
        <v>2</v>
      </c>
      <c r="C63" s="463"/>
      <c r="D63" s="463"/>
      <c r="E63" s="463"/>
      <c r="F63" s="433"/>
      <c r="G63" s="432" t="s">
        <v>3</v>
      </c>
      <c r="H63" s="463"/>
      <c r="I63" s="463"/>
      <c r="J63" s="433"/>
      <c r="K63" s="432" t="s">
        <v>385</v>
      </c>
      <c r="L63" s="463"/>
      <c r="M63" s="433"/>
      <c r="N63" s="7"/>
    </row>
    <row r="64" spans="1:14" ht="18.75" thickBot="1">
      <c r="A64" s="423"/>
      <c r="B64" s="434"/>
      <c r="C64" s="465"/>
      <c r="D64" s="465"/>
      <c r="E64" s="465"/>
      <c r="F64" s="435"/>
      <c r="G64" s="419" t="s">
        <v>4</v>
      </c>
      <c r="H64" s="420"/>
      <c r="I64" s="419" t="s">
        <v>5</v>
      </c>
      <c r="J64" s="420"/>
      <c r="K64" s="434"/>
      <c r="L64" s="465"/>
      <c r="M64" s="435"/>
      <c r="N64" s="7"/>
    </row>
    <row r="65" spans="1:14" ht="36.75" thickBot="1">
      <c r="A65" s="25"/>
      <c r="B65" s="24" t="s">
        <v>6</v>
      </c>
      <c r="C65" s="127" t="s">
        <v>406</v>
      </c>
      <c r="D65" s="24" t="s">
        <v>12</v>
      </c>
      <c r="E65" s="24" t="s">
        <v>7</v>
      </c>
      <c r="F65" s="127" t="s">
        <v>0</v>
      </c>
      <c r="G65" s="24" t="s">
        <v>8</v>
      </c>
      <c r="H65" s="24" t="s">
        <v>9</v>
      </c>
      <c r="I65" s="24" t="s">
        <v>8</v>
      </c>
      <c r="J65" s="24" t="s">
        <v>10</v>
      </c>
      <c r="K65" s="24" t="s">
        <v>19</v>
      </c>
      <c r="L65" s="24" t="s">
        <v>7</v>
      </c>
      <c r="M65" s="127" t="s">
        <v>0</v>
      </c>
      <c r="N65" s="7"/>
    </row>
    <row r="66" spans="1:13" ht="18">
      <c r="A66" s="468"/>
      <c r="B66" s="29" t="s">
        <v>13</v>
      </c>
      <c r="C66" s="29"/>
      <c r="D66" s="271">
        <v>0</v>
      </c>
      <c r="E66" s="271">
        <v>0</v>
      </c>
      <c r="F66" s="281">
        <f aca="true" t="shared" si="0" ref="F66:F73">D66+E66</f>
        <v>0</v>
      </c>
      <c r="G66" s="29"/>
      <c r="H66" s="29"/>
      <c r="I66" s="29"/>
      <c r="J66" s="29"/>
      <c r="K66" s="271">
        <v>0</v>
      </c>
      <c r="L66" s="263">
        <v>0</v>
      </c>
      <c r="M66" s="282">
        <f aca="true" t="shared" si="1" ref="M66:M73">K66+L66</f>
        <v>0</v>
      </c>
    </row>
    <row r="67" spans="1:13" ht="18">
      <c r="A67" s="469"/>
      <c r="B67" s="4" t="s">
        <v>14</v>
      </c>
      <c r="C67" s="4"/>
      <c r="D67" s="273">
        <v>0</v>
      </c>
      <c r="E67" s="273">
        <v>0</v>
      </c>
      <c r="F67" s="283">
        <f t="shared" si="0"/>
        <v>0</v>
      </c>
      <c r="G67" s="4"/>
      <c r="H67" s="4"/>
      <c r="I67" s="4"/>
      <c r="J67" s="4"/>
      <c r="K67" s="273">
        <v>0</v>
      </c>
      <c r="L67" s="137">
        <v>0</v>
      </c>
      <c r="M67" s="159">
        <f t="shared" si="1"/>
        <v>0</v>
      </c>
    </row>
    <row r="68" spans="1:13" ht="18">
      <c r="A68" s="469"/>
      <c r="B68" s="33" t="s">
        <v>288</v>
      </c>
      <c r="C68" s="33"/>
      <c r="D68" s="275">
        <v>0</v>
      </c>
      <c r="E68" s="275">
        <v>0</v>
      </c>
      <c r="F68" s="284">
        <f t="shared" si="0"/>
        <v>0</v>
      </c>
      <c r="G68" s="33"/>
      <c r="H68" s="140"/>
      <c r="I68" s="33"/>
      <c r="J68" s="140"/>
      <c r="K68" s="275">
        <v>0</v>
      </c>
      <c r="L68" s="285">
        <v>0</v>
      </c>
      <c r="M68" s="286">
        <f t="shared" si="1"/>
        <v>0</v>
      </c>
    </row>
    <row r="69" spans="1:13" ht="18">
      <c r="A69" s="469"/>
      <c r="B69" s="4" t="s">
        <v>258</v>
      </c>
      <c r="C69" s="4"/>
      <c r="D69" s="273">
        <v>0</v>
      </c>
      <c r="E69" s="273">
        <v>0</v>
      </c>
      <c r="F69" s="283">
        <f t="shared" si="0"/>
        <v>0</v>
      </c>
      <c r="G69" s="4"/>
      <c r="H69" s="136"/>
      <c r="I69" s="4"/>
      <c r="J69" s="136"/>
      <c r="K69" s="273">
        <v>0</v>
      </c>
      <c r="L69" s="137">
        <v>0</v>
      </c>
      <c r="M69" s="159">
        <f t="shared" si="1"/>
        <v>0</v>
      </c>
    </row>
    <row r="70" spans="1:13" ht="18">
      <c r="A70" s="469"/>
      <c r="B70" s="4" t="s">
        <v>13</v>
      </c>
      <c r="C70" s="4"/>
      <c r="D70" s="273">
        <v>0</v>
      </c>
      <c r="E70" s="273">
        <v>0</v>
      </c>
      <c r="F70" s="283">
        <f t="shared" si="0"/>
        <v>0</v>
      </c>
      <c r="G70" s="4"/>
      <c r="H70" s="4"/>
      <c r="I70" s="4"/>
      <c r="J70" s="4"/>
      <c r="K70" s="273">
        <v>0</v>
      </c>
      <c r="L70" s="137">
        <v>0</v>
      </c>
      <c r="M70" s="159">
        <f t="shared" si="1"/>
        <v>0</v>
      </c>
    </row>
    <row r="71" spans="1:13" ht="18">
      <c r="A71" s="469"/>
      <c r="B71" s="4" t="s">
        <v>14</v>
      </c>
      <c r="C71" s="4"/>
      <c r="D71" s="273">
        <v>0</v>
      </c>
      <c r="E71" s="273">
        <v>0</v>
      </c>
      <c r="F71" s="283">
        <f t="shared" si="0"/>
        <v>0</v>
      </c>
      <c r="G71" s="4"/>
      <c r="H71" s="4"/>
      <c r="I71" s="4"/>
      <c r="J71" s="4"/>
      <c r="K71" s="273">
        <v>0</v>
      </c>
      <c r="L71" s="137">
        <v>0</v>
      </c>
      <c r="M71" s="159">
        <f t="shared" si="1"/>
        <v>0</v>
      </c>
    </row>
    <row r="72" spans="1:13" ht="18">
      <c r="A72" s="469"/>
      <c r="B72" s="4" t="s">
        <v>259</v>
      </c>
      <c r="C72" s="4"/>
      <c r="D72" s="273">
        <v>0</v>
      </c>
      <c r="E72" s="273">
        <v>0</v>
      </c>
      <c r="F72" s="283">
        <f t="shared" si="0"/>
        <v>0</v>
      </c>
      <c r="G72" s="4"/>
      <c r="H72" s="4"/>
      <c r="I72" s="4"/>
      <c r="J72" s="4"/>
      <c r="K72" s="273">
        <v>0</v>
      </c>
      <c r="L72" s="137">
        <v>0</v>
      </c>
      <c r="M72" s="159">
        <f t="shared" si="1"/>
        <v>0</v>
      </c>
    </row>
    <row r="73" spans="1:13" ht="18.75" thickBot="1">
      <c r="A73" s="470"/>
      <c r="B73" s="33" t="s">
        <v>288</v>
      </c>
      <c r="C73" s="33"/>
      <c r="D73" s="275">
        <v>0</v>
      </c>
      <c r="E73" s="275">
        <v>0</v>
      </c>
      <c r="F73" s="284">
        <f t="shared" si="0"/>
        <v>0</v>
      </c>
      <c r="G73" s="33"/>
      <c r="H73" s="140"/>
      <c r="I73" s="33"/>
      <c r="J73" s="140"/>
      <c r="K73" s="275">
        <v>0</v>
      </c>
      <c r="L73" s="285">
        <v>0</v>
      </c>
      <c r="M73" s="286">
        <f t="shared" si="1"/>
        <v>0</v>
      </c>
    </row>
    <row r="74" spans="1:13" ht="18.75" thickBot="1">
      <c r="A74" s="456" t="s">
        <v>11</v>
      </c>
      <c r="B74" s="457"/>
      <c r="C74" s="276"/>
      <c r="D74" s="276"/>
      <c r="E74" s="276"/>
      <c r="F74" s="276"/>
      <c r="G74" s="276"/>
      <c r="H74" s="278"/>
      <c r="I74" s="276"/>
      <c r="J74" s="276"/>
      <c r="K74" s="287">
        <f>SUM(K66:K73)</f>
        <v>0</v>
      </c>
      <c r="L74" s="277">
        <f>SUM(L66:L73)</f>
        <v>0</v>
      </c>
      <c r="M74" s="266">
        <f>SUM(M66:M73)</f>
        <v>0</v>
      </c>
    </row>
    <row r="75" spans="1:13" ht="18">
      <c r="A75" s="215"/>
      <c r="B75" s="215"/>
      <c r="C75" s="227"/>
      <c r="D75" s="279"/>
      <c r="E75" s="279"/>
      <c r="F75" s="279"/>
      <c r="G75" s="279"/>
      <c r="H75" s="279"/>
      <c r="I75" s="279"/>
      <c r="J75" s="279"/>
      <c r="K75" s="280"/>
      <c r="L75" s="280"/>
      <c r="M75" s="280"/>
    </row>
    <row r="78" ht="18">
      <c r="A78" s="8" t="s">
        <v>377</v>
      </c>
    </row>
    <row r="79" ht="18.75" thickBot="1"/>
    <row r="80" spans="1:15" ht="18">
      <c r="A80" s="421" t="s">
        <v>69</v>
      </c>
      <c r="B80" s="421" t="s">
        <v>185</v>
      </c>
      <c r="C80" s="421" t="s">
        <v>70</v>
      </c>
      <c r="D80" s="432" t="s">
        <v>71</v>
      </c>
      <c r="E80" s="463"/>
      <c r="F80" s="463"/>
      <c r="G80" s="463"/>
      <c r="H80" s="433"/>
      <c r="I80" s="432" t="s">
        <v>3</v>
      </c>
      <c r="J80" s="463"/>
      <c r="K80" s="463"/>
      <c r="L80" s="433"/>
      <c r="M80" s="432" t="s">
        <v>385</v>
      </c>
      <c r="N80" s="463"/>
      <c r="O80" s="433"/>
    </row>
    <row r="81" spans="1:15" ht="18.75" thickBot="1">
      <c r="A81" s="422"/>
      <c r="B81" s="422"/>
      <c r="C81" s="422"/>
      <c r="D81" s="436"/>
      <c r="E81" s="464"/>
      <c r="F81" s="464"/>
      <c r="G81" s="464"/>
      <c r="H81" s="437"/>
      <c r="I81" s="434"/>
      <c r="J81" s="465"/>
      <c r="K81" s="465"/>
      <c r="L81" s="435"/>
      <c r="M81" s="436"/>
      <c r="N81" s="464"/>
      <c r="O81" s="437"/>
    </row>
    <row r="82" spans="1:15" ht="18.75" thickBot="1">
      <c r="A82" s="422"/>
      <c r="B82" s="422"/>
      <c r="C82" s="422"/>
      <c r="D82" s="434"/>
      <c r="E82" s="465"/>
      <c r="F82" s="465"/>
      <c r="G82" s="465"/>
      <c r="H82" s="435"/>
      <c r="I82" s="419" t="s">
        <v>72</v>
      </c>
      <c r="J82" s="420"/>
      <c r="K82" s="419" t="s">
        <v>73</v>
      </c>
      <c r="L82" s="420"/>
      <c r="M82" s="434"/>
      <c r="N82" s="465"/>
      <c r="O82" s="435"/>
    </row>
    <row r="83" spans="1:15" ht="54.75" thickBot="1">
      <c r="A83" s="423"/>
      <c r="B83" s="423"/>
      <c r="C83" s="423"/>
      <c r="D83" s="127" t="s">
        <v>40</v>
      </c>
      <c r="E83" s="26" t="s">
        <v>74</v>
      </c>
      <c r="F83" s="26" t="s">
        <v>75</v>
      </c>
      <c r="G83" s="26" t="s">
        <v>7</v>
      </c>
      <c r="H83" s="127" t="s">
        <v>0</v>
      </c>
      <c r="I83" s="26" t="s">
        <v>8</v>
      </c>
      <c r="J83" s="26" t="s">
        <v>9</v>
      </c>
      <c r="K83" s="26" t="s">
        <v>8</v>
      </c>
      <c r="L83" s="26" t="s">
        <v>10</v>
      </c>
      <c r="M83" s="26" t="s">
        <v>75</v>
      </c>
      <c r="N83" s="26" t="s">
        <v>7</v>
      </c>
      <c r="O83" s="127" t="s">
        <v>0</v>
      </c>
    </row>
    <row r="84" spans="1:15" ht="18">
      <c r="A84" s="128" t="s">
        <v>76</v>
      </c>
      <c r="B84" s="129"/>
      <c r="C84" s="35"/>
      <c r="D84" s="29"/>
      <c r="E84" s="269"/>
      <c r="F84" s="263">
        <v>0</v>
      </c>
      <c r="G84" s="263">
        <v>0</v>
      </c>
      <c r="H84" s="263">
        <f>F84+G84</f>
        <v>0</v>
      </c>
      <c r="I84" s="29"/>
      <c r="J84" s="269"/>
      <c r="K84" s="29"/>
      <c r="L84" s="269"/>
      <c r="M84" s="263">
        <v>0</v>
      </c>
      <c r="N84" s="263">
        <v>0</v>
      </c>
      <c r="O84" s="263">
        <f>M84+N84</f>
        <v>0</v>
      </c>
    </row>
    <row r="85" spans="1:15" ht="18">
      <c r="A85" s="134" t="s">
        <v>76</v>
      </c>
      <c r="B85" s="135"/>
      <c r="C85" s="4"/>
      <c r="D85" s="4"/>
      <c r="E85" s="136"/>
      <c r="F85" s="137">
        <v>0</v>
      </c>
      <c r="G85" s="137">
        <v>0</v>
      </c>
      <c r="H85" s="137">
        <f>F85+G85</f>
        <v>0</v>
      </c>
      <c r="I85" s="4"/>
      <c r="J85" s="136"/>
      <c r="K85" s="4"/>
      <c r="L85" s="136"/>
      <c r="M85" s="137">
        <v>0</v>
      </c>
      <c r="N85" s="137">
        <v>0</v>
      </c>
      <c r="O85" s="137">
        <f>M85+N85</f>
        <v>0</v>
      </c>
    </row>
    <row r="86" spans="1:15" ht="18">
      <c r="A86" s="134" t="s">
        <v>76</v>
      </c>
      <c r="B86" s="135"/>
      <c r="C86" s="4"/>
      <c r="D86" s="4"/>
      <c r="E86" s="136"/>
      <c r="F86" s="137">
        <v>0</v>
      </c>
      <c r="G86" s="137">
        <v>0</v>
      </c>
      <c r="H86" s="137">
        <f>F86+G86</f>
        <v>0</v>
      </c>
      <c r="I86" s="4"/>
      <c r="J86" s="136"/>
      <c r="K86" s="4"/>
      <c r="L86" s="136"/>
      <c r="M86" s="137">
        <v>0</v>
      </c>
      <c r="N86" s="137">
        <v>0</v>
      </c>
      <c r="O86" s="137">
        <f>M86+N86</f>
        <v>0</v>
      </c>
    </row>
    <row r="87" spans="1:15" ht="18">
      <c r="A87" s="450" t="s">
        <v>77</v>
      </c>
      <c r="B87" s="451"/>
      <c r="C87" s="452"/>
      <c r="D87" s="138"/>
      <c r="E87" s="139"/>
      <c r="F87" s="38">
        <f>SUM(F84:F86)</f>
        <v>0</v>
      </c>
      <c r="G87" s="38">
        <f>SUM(G84:G86)</f>
        <v>0</v>
      </c>
      <c r="H87" s="38">
        <f>SUM(H84:H86)</f>
        <v>0</v>
      </c>
      <c r="I87" s="138"/>
      <c r="J87" s="139"/>
      <c r="K87" s="138"/>
      <c r="L87" s="139"/>
      <c r="M87" s="38">
        <f>SUM(M84:M86)</f>
        <v>0</v>
      </c>
      <c r="N87" s="38">
        <f>SUM(N84:N86)</f>
        <v>0</v>
      </c>
      <c r="O87" s="38">
        <f>SUM(O84:O86)</f>
        <v>0</v>
      </c>
    </row>
    <row r="88" spans="1:15" ht="18">
      <c r="A88" s="134" t="s">
        <v>78</v>
      </c>
      <c r="B88" s="135"/>
      <c r="C88" s="4"/>
      <c r="D88" s="4"/>
      <c r="E88" s="136"/>
      <c r="F88" s="137">
        <v>0</v>
      </c>
      <c r="G88" s="137">
        <v>0</v>
      </c>
      <c r="H88" s="137">
        <f>F88+G88</f>
        <v>0</v>
      </c>
      <c r="I88" s="4"/>
      <c r="J88" s="136"/>
      <c r="K88" s="4"/>
      <c r="L88" s="136"/>
      <c r="M88" s="137">
        <v>0</v>
      </c>
      <c r="N88" s="137">
        <v>0</v>
      </c>
      <c r="O88" s="137">
        <f>M88+N88</f>
        <v>0</v>
      </c>
    </row>
    <row r="89" spans="1:15" ht="18">
      <c r="A89" s="134" t="s">
        <v>78</v>
      </c>
      <c r="B89" s="135"/>
      <c r="C89" s="4"/>
      <c r="D89" s="4"/>
      <c r="E89" s="136"/>
      <c r="F89" s="137">
        <v>0</v>
      </c>
      <c r="G89" s="137">
        <v>0</v>
      </c>
      <c r="H89" s="137">
        <f>F89+G89</f>
        <v>0</v>
      </c>
      <c r="I89" s="4"/>
      <c r="J89" s="136"/>
      <c r="K89" s="4"/>
      <c r="L89" s="136"/>
      <c r="M89" s="137">
        <v>0</v>
      </c>
      <c r="N89" s="137">
        <v>0</v>
      </c>
      <c r="O89" s="137">
        <f>M89+N89</f>
        <v>0</v>
      </c>
    </row>
    <row r="90" spans="1:15" ht="18.75" thickBot="1">
      <c r="A90" s="453" t="s">
        <v>79</v>
      </c>
      <c r="B90" s="454"/>
      <c r="C90" s="455"/>
      <c r="D90" s="33"/>
      <c r="E90" s="140"/>
      <c r="F90" s="141">
        <f>SUM(F88:F89)</f>
        <v>0</v>
      </c>
      <c r="G90" s="141">
        <f>SUM(G88:G89)</f>
        <v>0</v>
      </c>
      <c r="H90" s="141">
        <f>SUM(H88:H89)</f>
        <v>0</v>
      </c>
      <c r="I90" s="142"/>
      <c r="J90" s="143"/>
      <c r="K90" s="142"/>
      <c r="L90" s="143"/>
      <c r="M90" s="141">
        <f>SUM(M88:M89)</f>
        <v>0</v>
      </c>
      <c r="N90" s="141">
        <f>SUM(N88:N89)</f>
        <v>0</v>
      </c>
      <c r="O90" s="141">
        <f>SUM(O88:O89)</f>
        <v>0</v>
      </c>
    </row>
    <row r="91" spans="1:15" ht="18.75" thickBot="1">
      <c r="A91" s="456" t="s">
        <v>223</v>
      </c>
      <c r="B91" s="457"/>
      <c r="C91" s="457"/>
      <c r="D91" s="457"/>
      <c r="E91" s="457"/>
      <c r="F91" s="457"/>
      <c r="G91" s="457"/>
      <c r="H91" s="457"/>
      <c r="I91" s="457"/>
      <c r="J91" s="457"/>
      <c r="K91" s="457"/>
      <c r="L91" s="458"/>
      <c r="M91" s="264">
        <f>M87+M90</f>
        <v>0</v>
      </c>
      <c r="N91" s="265">
        <f>N87+N90</f>
        <v>0</v>
      </c>
      <c r="O91" s="266">
        <f>O87+O90</f>
        <v>0</v>
      </c>
    </row>
    <row r="95" spans="1:15" ht="18">
      <c r="A95" s="8" t="s">
        <v>378</v>
      </c>
      <c r="B95" s="8"/>
      <c r="C95" s="8"/>
      <c r="D95" s="8"/>
      <c r="E95" s="8"/>
      <c r="F95" s="8"/>
      <c r="G95" s="8"/>
      <c r="H95" s="8"/>
      <c r="I95" s="8"/>
      <c r="J95" s="8"/>
      <c r="K95" s="8"/>
      <c r="L95" s="8"/>
      <c r="M95" s="8"/>
      <c r="N95" s="8"/>
      <c r="O95" s="8"/>
    </row>
    <row r="96" ht="18.75" thickBot="1"/>
    <row r="97" spans="1:15" ht="18">
      <c r="A97" s="421" t="s">
        <v>69</v>
      </c>
      <c r="B97" s="421" t="s">
        <v>185</v>
      </c>
      <c r="C97" s="421" t="s">
        <v>70</v>
      </c>
      <c r="D97" s="432" t="s">
        <v>71</v>
      </c>
      <c r="E97" s="463"/>
      <c r="F97" s="463"/>
      <c r="G97" s="463"/>
      <c r="H97" s="433"/>
      <c r="I97" s="432" t="s">
        <v>3</v>
      </c>
      <c r="J97" s="463"/>
      <c r="K97" s="463"/>
      <c r="L97" s="433"/>
      <c r="M97" s="432" t="s">
        <v>385</v>
      </c>
      <c r="N97" s="463"/>
      <c r="O97" s="433"/>
    </row>
    <row r="98" spans="1:15" ht="18.75" thickBot="1">
      <c r="A98" s="422"/>
      <c r="B98" s="422"/>
      <c r="C98" s="422"/>
      <c r="D98" s="436"/>
      <c r="E98" s="464"/>
      <c r="F98" s="464"/>
      <c r="G98" s="464"/>
      <c r="H98" s="437"/>
      <c r="I98" s="434"/>
      <c r="J98" s="465"/>
      <c r="K98" s="465"/>
      <c r="L98" s="435"/>
      <c r="M98" s="436"/>
      <c r="N98" s="464"/>
      <c r="O98" s="437"/>
    </row>
    <row r="99" spans="1:15" ht="18.75" thickBot="1">
      <c r="A99" s="422"/>
      <c r="B99" s="422"/>
      <c r="C99" s="422"/>
      <c r="D99" s="434"/>
      <c r="E99" s="465"/>
      <c r="F99" s="465"/>
      <c r="G99" s="465"/>
      <c r="H99" s="435"/>
      <c r="I99" s="419" t="s">
        <v>72</v>
      </c>
      <c r="J99" s="420"/>
      <c r="K99" s="419" t="s">
        <v>73</v>
      </c>
      <c r="L99" s="420"/>
      <c r="M99" s="434"/>
      <c r="N99" s="465"/>
      <c r="O99" s="435"/>
    </row>
    <row r="100" spans="1:15" ht="54.75" thickBot="1">
      <c r="A100" s="423"/>
      <c r="B100" s="423"/>
      <c r="C100" s="423"/>
      <c r="D100" s="24" t="s">
        <v>40</v>
      </c>
      <c r="E100" s="24" t="s">
        <v>74</v>
      </c>
      <c r="F100" s="24" t="s">
        <v>75</v>
      </c>
      <c r="G100" s="24" t="s">
        <v>7</v>
      </c>
      <c r="H100" s="127" t="s">
        <v>0</v>
      </c>
      <c r="I100" s="24" t="s">
        <v>8</v>
      </c>
      <c r="J100" s="24" t="s">
        <v>9</v>
      </c>
      <c r="K100" s="24" t="s">
        <v>8</v>
      </c>
      <c r="L100" s="24" t="s">
        <v>10</v>
      </c>
      <c r="M100" s="24" t="s">
        <v>75</v>
      </c>
      <c r="N100" s="24" t="s">
        <v>7</v>
      </c>
      <c r="O100" s="127" t="s">
        <v>0</v>
      </c>
    </row>
    <row r="101" spans="1:15" ht="18">
      <c r="A101" s="335" t="s">
        <v>76</v>
      </c>
      <c r="B101" s="336"/>
      <c r="C101" s="337"/>
      <c r="D101" s="336"/>
      <c r="E101" s="338"/>
      <c r="F101" s="339">
        <v>0</v>
      </c>
      <c r="G101" s="340">
        <v>0</v>
      </c>
      <c r="H101" s="341">
        <f>F101+G101</f>
        <v>0</v>
      </c>
      <c r="I101" s="337"/>
      <c r="J101" s="342"/>
      <c r="K101" s="337"/>
      <c r="L101" s="342"/>
      <c r="M101" s="340">
        <v>0</v>
      </c>
      <c r="N101" s="341">
        <v>0</v>
      </c>
      <c r="O101" s="341">
        <f>M101+N101</f>
        <v>0</v>
      </c>
    </row>
    <row r="102" spans="1:15" ht="18">
      <c r="A102" s="343" t="s">
        <v>76</v>
      </c>
      <c r="B102" s="344"/>
      <c r="C102" s="345"/>
      <c r="D102" s="344"/>
      <c r="E102" s="346"/>
      <c r="F102" s="347">
        <v>0</v>
      </c>
      <c r="G102" s="348">
        <v>0</v>
      </c>
      <c r="H102" s="347">
        <f>F102+G102</f>
        <v>0</v>
      </c>
      <c r="I102" s="345"/>
      <c r="J102" s="349"/>
      <c r="K102" s="345"/>
      <c r="L102" s="349"/>
      <c r="M102" s="348">
        <v>0</v>
      </c>
      <c r="N102" s="347">
        <v>0</v>
      </c>
      <c r="O102" s="347">
        <f>M102+N102</f>
        <v>0</v>
      </c>
    </row>
    <row r="103" spans="1:15" ht="18.75" thickBot="1">
      <c r="A103" s="350" t="s">
        <v>76</v>
      </c>
      <c r="B103" s="351"/>
      <c r="C103" s="352"/>
      <c r="D103" s="351"/>
      <c r="E103" s="353"/>
      <c r="F103" s="354">
        <v>0</v>
      </c>
      <c r="G103" s="355">
        <v>0</v>
      </c>
      <c r="H103" s="354">
        <f>F103+G103</f>
        <v>0</v>
      </c>
      <c r="I103" s="352"/>
      <c r="J103" s="356"/>
      <c r="K103" s="352"/>
      <c r="L103" s="356"/>
      <c r="M103" s="355">
        <v>0</v>
      </c>
      <c r="N103" s="354">
        <v>0</v>
      </c>
      <c r="O103" s="354">
        <f>M103+N103</f>
        <v>0</v>
      </c>
    </row>
    <row r="104" spans="1:15" ht="18.75" thickBot="1">
      <c r="A104" s="466" t="s">
        <v>77</v>
      </c>
      <c r="B104" s="467"/>
      <c r="C104" s="467"/>
      <c r="D104" s="357"/>
      <c r="E104" s="358"/>
      <c r="F104" s="359">
        <f>SUM(F101:F103)</f>
        <v>0</v>
      </c>
      <c r="G104" s="359">
        <f>SUM(G101:G103)</f>
        <v>0</v>
      </c>
      <c r="H104" s="359">
        <f>SUM(H101:H103)</f>
        <v>0</v>
      </c>
      <c r="I104" s="357"/>
      <c r="J104" s="358"/>
      <c r="K104" s="357"/>
      <c r="L104" s="358"/>
      <c r="M104" s="359">
        <f>SUM(M101:M103)</f>
        <v>0</v>
      </c>
      <c r="N104" s="359">
        <f>SUM(N101:N103)</f>
        <v>0</v>
      </c>
      <c r="O104" s="360">
        <f>SUM(O101:O103)</f>
        <v>0</v>
      </c>
    </row>
    <row r="108" ht="18">
      <c r="A108" s="8" t="s">
        <v>379</v>
      </c>
    </row>
    <row r="109" ht="18.75" thickBot="1"/>
    <row r="110" spans="1:15" ht="18">
      <c r="A110" s="421" t="s">
        <v>69</v>
      </c>
      <c r="B110" s="421" t="s">
        <v>185</v>
      </c>
      <c r="C110" s="421" t="s">
        <v>70</v>
      </c>
      <c r="D110" s="432" t="s">
        <v>71</v>
      </c>
      <c r="E110" s="463"/>
      <c r="F110" s="463"/>
      <c r="G110" s="463"/>
      <c r="H110" s="433"/>
      <c r="I110" s="432" t="s">
        <v>3</v>
      </c>
      <c r="J110" s="463"/>
      <c r="K110" s="463"/>
      <c r="L110" s="433"/>
      <c r="M110" s="432" t="s">
        <v>385</v>
      </c>
      <c r="N110" s="463"/>
      <c r="O110" s="433"/>
    </row>
    <row r="111" spans="1:15" ht="18.75" thickBot="1">
      <c r="A111" s="422"/>
      <c r="B111" s="422"/>
      <c r="C111" s="422"/>
      <c r="D111" s="436"/>
      <c r="E111" s="464"/>
      <c r="F111" s="464"/>
      <c r="G111" s="464"/>
      <c r="H111" s="437"/>
      <c r="I111" s="434"/>
      <c r="J111" s="465"/>
      <c r="K111" s="465"/>
      <c r="L111" s="435"/>
      <c r="M111" s="436"/>
      <c r="N111" s="464"/>
      <c r="O111" s="437"/>
    </row>
    <row r="112" spans="1:15" ht="18.75" thickBot="1">
      <c r="A112" s="422"/>
      <c r="B112" s="422"/>
      <c r="C112" s="422"/>
      <c r="D112" s="434"/>
      <c r="E112" s="465"/>
      <c r="F112" s="465"/>
      <c r="G112" s="465"/>
      <c r="H112" s="435"/>
      <c r="I112" s="419" t="s">
        <v>72</v>
      </c>
      <c r="J112" s="420"/>
      <c r="K112" s="419" t="s">
        <v>73</v>
      </c>
      <c r="L112" s="420"/>
      <c r="M112" s="434"/>
      <c r="N112" s="465"/>
      <c r="O112" s="435"/>
    </row>
    <row r="113" spans="1:15" ht="54.75" thickBot="1">
      <c r="A113" s="423"/>
      <c r="B113" s="423"/>
      <c r="C113" s="423"/>
      <c r="D113" s="24" t="s">
        <v>40</v>
      </c>
      <c r="E113" s="24" t="s">
        <v>74</v>
      </c>
      <c r="F113" s="24" t="s">
        <v>75</v>
      </c>
      <c r="G113" s="24" t="s">
        <v>7</v>
      </c>
      <c r="H113" s="127" t="s">
        <v>0</v>
      </c>
      <c r="I113" s="24" t="s">
        <v>8</v>
      </c>
      <c r="J113" s="24" t="s">
        <v>9</v>
      </c>
      <c r="K113" s="24" t="s">
        <v>8</v>
      </c>
      <c r="L113" s="24" t="s">
        <v>10</v>
      </c>
      <c r="M113" s="24" t="s">
        <v>75</v>
      </c>
      <c r="N113" s="24" t="s">
        <v>7</v>
      </c>
      <c r="O113" s="127" t="s">
        <v>0</v>
      </c>
    </row>
    <row r="114" spans="1:15" ht="18">
      <c r="A114" s="128" t="s">
        <v>76</v>
      </c>
      <c r="B114" s="129"/>
      <c r="C114" s="35"/>
      <c r="D114" s="35"/>
      <c r="E114" s="130"/>
      <c r="F114" s="131">
        <v>0</v>
      </c>
      <c r="G114" s="131">
        <v>0</v>
      </c>
      <c r="H114" s="131">
        <f>F114+G114</f>
        <v>0</v>
      </c>
      <c r="I114" s="132"/>
      <c r="J114" s="133"/>
      <c r="K114" s="35"/>
      <c r="L114" s="133"/>
      <c r="M114" s="262">
        <v>0</v>
      </c>
      <c r="N114" s="262">
        <v>0</v>
      </c>
      <c r="O114" s="131">
        <f>M114+N114</f>
        <v>0</v>
      </c>
    </row>
    <row r="115" spans="1:15" ht="18">
      <c r="A115" s="134" t="s">
        <v>76</v>
      </c>
      <c r="B115" s="135"/>
      <c r="C115" s="4"/>
      <c r="D115" s="4"/>
      <c r="E115" s="136"/>
      <c r="F115" s="137">
        <v>0</v>
      </c>
      <c r="G115" s="137">
        <v>0</v>
      </c>
      <c r="H115" s="137">
        <f>F115+G115</f>
        <v>0</v>
      </c>
      <c r="I115" s="4"/>
      <c r="J115" s="136"/>
      <c r="K115" s="4"/>
      <c r="L115" s="136"/>
      <c r="M115" s="137">
        <v>0</v>
      </c>
      <c r="N115" s="137">
        <v>0</v>
      </c>
      <c r="O115" s="137">
        <f>M115+N115</f>
        <v>0</v>
      </c>
    </row>
    <row r="116" spans="1:15" ht="18">
      <c r="A116" s="134" t="s">
        <v>76</v>
      </c>
      <c r="B116" s="135"/>
      <c r="C116" s="4"/>
      <c r="D116" s="4"/>
      <c r="E116" s="136"/>
      <c r="F116" s="137">
        <v>0</v>
      </c>
      <c r="G116" s="137">
        <v>0</v>
      </c>
      <c r="H116" s="137">
        <f>F116+G116</f>
        <v>0</v>
      </c>
      <c r="I116" s="4"/>
      <c r="J116" s="136"/>
      <c r="K116" s="4"/>
      <c r="L116" s="136"/>
      <c r="M116" s="137">
        <v>0</v>
      </c>
      <c r="N116" s="137">
        <v>0</v>
      </c>
      <c r="O116" s="263">
        <f>M116+N116</f>
        <v>0</v>
      </c>
    </row>
    <row r="117" spans="1:15" ht="18">
      <c r="A117" s="450" t="s">
        <v>77</v>
      </c>
      <c r="B117" s="451"/>
      <c r="C117" s="452"/>
      <c r="D117" s="138"/>
      <c r="E117" s="139"/>
      <c r="F117" s="38">
        <f>SUM(F114:F116)</f>
        <v>0</v>
      </c>
      <c r="G117" s="38">
        <f>SUM(G114:G116)</f>
        <v>0</v>
      </c>
      <c r="H117" s="38">
        <f>SUM(H114:H116)</f>
        <v>0</v>
      </c>
      <c r="I117" s="138"/>
      <c r="J117" s="139"/>
      <c r="K117" s="138"/>
      <c r="L117" s="139"/>
      <c r="M117" s="38">
        <f>SUM(M114:M116)</f>
        <v>0</v>
      </c>
      <c r="N117" s="38">
        <f>SUM(N114:N116)</f>
        <v>0</v>
      </c>
      <c r="O117" s="38">
        <f>SUM(O114:O116)</f>
        <v>0</v>
      </c>
    </row>
    <row r="118" spans="1:15" ht="18">
      <c r="A118" s="134" t="s">
        <v>78</v>
      </c>
      <c r="B118" s="135"/>
      <c r="C118" s="4"/>
      <c r="D118" s="4"/>
      <c r="E118" s="136"/>
      <c r="F118" s="137">
        <v>0</v>
      </c>
      <c r="G118" s="137">
        <v>0</v>
      </c>
      <c r="H118" s="137">
        <f>F118+G118</f>
        <v>0</v>
      </c>
      <c r="I118" s="4"/>
      <c r="J118" s="136"/>
      <c r="K118" s="4"/>
      <c r="L118" s="136"/>
      <c r="M118" s="137">
        <v>0</v>
      </c>
      <c r="N118" s="137">
        <v>0</v>
      </c>
      <c r="O118" s="137">
        <f>M118+N118</f>
        <v>0</v>
      </c>
    </row>
    <row r="119" spans="1:15" ht="18">
      <c r="A119" s="134" t="s">
        <v>78</v>
      </c>
      <c r="B119" s="135"/>
      <c r="C119" s="4"/>
      <c r="D119" s="4"/>
      <c r="E119" s="136"/>
      <c r="F119" s="137">
        <v>0</v>
      </c>
      <c r="G119" s="137">
        <v>0</v>
      </c>
      <c r="H119" s="137">
        <f>F119+G119</f>
        <v>0</v>
      </c>
      <c r="I119" s="4"/>
      <c r="J119" s="136"/>
      <c r="K119" s="4"/>
      <c r="L119" s="136"/>
      <c r="M119" s="137">
        <v>0</v>
      </c>
      <c r="N119" s="137">
        <v>0</v>
      </c>
      <c r="O119" s="137">
        <f>M119+N119</f>
        <v>0</v>
      </c>
    </row>
    <row r="120" spans="1:15" ht="18.75" thickBot="1">
      <c r="A120" s="453" t="s">
        <v>79</v>
      </c>
      <c r="B120" s="454"/>
      <c r="C120" s="455"/>
      <c r="D120" s="33"/>
      <c r="E120" s="140"/>
      <c r="F120" s="141">
        <f>SUM(F118:F119)</f>
        <v>0</v>
      </c>
      <c r="G120" s="141">
        <f>SUM(G118:G119)</f>
        <v>0</v>
      </c>
      <c r="H120" s="141">
        <f>SUM(H118:H119)</f>
        <v>0</v>
      </c>
      <c r="I120" s="142"/>
      <c r="J120" s="143"/>
      <c r="K120" s="142"/>
      <c r="L120" s="143"/>
      <c r="M120" s="141">
        <f>SUM(M118:M119)</f>
        <v>0</v>
      </c>
      <c r="N120" s="141">
        <f>SUM(N118:N119)</f>
        <v>0</v>
      </c>
      <c r="O120" s="141">
        <f>SUM(O118:O119)</f>
        <v>0</v>
      </c>
    </row>
    <row r="121" spans="1:15" ht="18.75" thickBot="1">
      <c r="A121" s="456" t="s">
        <v>223</v>
      </c>
      <c r="B121" s="457"/>
      <c r="C121" s="457"/>
      <c r="D121" s="457"/>
      <c r="E121" s="457"/>
      <c r="F121" s="457"/>
      <c r="G121" s="457"/>
      <c r="H121" s="457"/>
      <c r="I121" s="457"/>
      <c r="J121" s="457"/>
      <c r="K121" s="457"/>
      <c r="L121" s="458"/>
      <c r="M121" s="264">
        <f>M117+M120</f>
        <v>0</v>
      </c>
      <c r="N121" s="265">
        <f>N117+N120</f>
        <v>0</v>
      </c>
      <c r="O121" s="266">
        <f>O117+O120</f>
        <v>0</v>
      </c>
    </row>
    <row r="122" ht="18.75" thickBot="1"/>
    <row r="123" spans="5:7" ht="27" customHeight="1" thickBot="1">
      <c r="E123" s="127" t="s">
        <v>75</v>
      </c>
      <c r="F123" s="26" t="s">
        <v>7</v>
      </c>
      <c r="G123" s="127" t="s">
        <v>0</v>
      </c>
    </row>
    <row r="124" spans="1:7" ht="18.75" thickBot="1">
      <c r="A124" s="461" t="s">
        <v>380</v>
      </c>
      <c r="B124" s="462"/>
      <c r="C124" s="462"/>
      <c r="D124" s="462"/>
      <c r="E124" s="361">
        <f>C58+K74+M91+M104+M121</f>
        <v>0</v>
      </c>
      <c r="F124" s="361">
        <f>L74+N91+N104+N121</f>
        <v>0</v>
      </c>
      <c r="G124" s="362">
        <f>E124+F124</f>
        <v>0</v>
      </c>
    </row>
    <row r="127" spans="1:15" ht="18">
      <c r="A127" s="459" t="s">
        <v>384</v>
      </c>
      <c r="B127" s="459"/>
      <c r="C127" s="459"/>
      <c r="D127" s="459"/>
      <c r="E127" s="459"/>
      <c r="F127" s="459"/>
      <c r="G127" s="459"/>
      <c r="H127" s="459"/>
      <c r="I127" s="459"/>
      <c r="J127" s="459"/>
      <c r="K127" s="459"/>
      <c r="L127" s="459"/>
      <c r="M127" s="459"/>
      <c r="N127" s="460"/>
      <c r="O127" s="460"/>
    </row>
  </sheetData>
  <sheetProtection/>
  <mergeCells count="68">
    <mergeCell ref="A3:A4"/>
    <mergeCell ref="B3:B4"/>
    <mergeCell ref="C3:E3"/>
    <mergeCell ref="F3:H3"/>
    <mergeCell ref="I3:K3"/>
    <mergeCell ref="A13:G13"/>
    <mergeCell ref="C42:C45"/>
    <mergeCell ref="B46:B49"/>
    <mergeCell ref="C46:C49"/>
    <mergeCell ref="A30:A32"/>
    <mergeCell ref="D30:E31"/>
    <mergeCell ref="D32:E32"/>
    <mergeCell ref="A34:A41"/>
    <mergeCell ref="B34:B37"/>
    <mergeCell ref="C34:C37"/>
    <mergeCell ref="B38:B41"/>
    <mergeCell ref="B30:C32"/>
    <mergeCell ref="A58:B58"/>
    <mergeCell ref="A50:A57"/>
    <mergeCell ref="B50:B53"/>
    <mergeCell ref="C50:C53"/>
    <mergeCell ref="B54:B57"/>
    <mergeCell ref="C54:C57"/>
    <mergeCell ref="C38:C41"/>
    <mergeCell ref="A42:A49"/>
    <mergeCell ref="B42:B45"/>
    <mergeCell ref="A63:A64"/>
    <mergeCell ref="B63:F64"/>
    <mergeCell ref="G63:J63"/>
    <mergeCell ref="K63:M64"/>
    <mergeCell ref="G64:H64"/>
    <mergeCell ref="I64:J64"/>
    <mergeCell ref="A66:A69"/>
    <mergeCell ref="A70:A73"/>
    <mergeCell ref="A74:B74"/>
    <mergeCell ref="A80:A83"/>
    <mergeCell ref="B80:B83"/>
    <mergeCell ref="C80:C83"/>
    <mergeCell ref="D80:H82"/>
    <mergeCell ref="I80:L81"/>
    <mergeCell ref="M80:O82"/>
    <mergeCell ref="I82:J82"/>
    <mergeCell ref="K82:L82"/>
    <mergeCell ref="A87:C87"/>
    <mergeCell ref="A90:C90"/>
    <mergeCell ref="A91:L91"/>
    <mergeCell ref="A97:A100"/>
    <mergeCell ref="B97:B100"/>
    <mergeCell ref="C97:C100"/>
    <mergeCell ref="D97:H99"/>
    <mergeCell ref="I97:L98"/>
    <mergeCell ref="M97:O99"/>
    <mergeCell ref="I99:J99"/>
    <mergeCell ref="K99:L99"/>
    <mergeCell ref="A104:C104"/>
    <mergeCell ref="A110:A113"/>
    <mergeCell ref="B110:B113"/>
    <mergeCell ref="C110:C113"/>
    <mergeCell ref="D110:H112"/>
    <mergeCell ref="I110:L111"/>
    <mergeCell ref="M110:O112"/>
    <mergeCell ref="I112:J112"/>
    <mergeCell ref="K112:L112"/>
    <mergeCell ref="A117:C117"/>
    <mergeCell ref="A120:C120"/>
    <mergeCell ref="A121:L121"/>
    <mergeCell ref="A127:O127"/>
    <mergeCell ref="A124:D124"/>
  </mergeCells>
  <printOptions/>
  <pageMargins left="0.5118110236220472" right="0.2362204724409449" top="0.3937007874015748" bottom="0.4724409448818898" header="0.5118110236220472" footer="0.2362204724409449"/>
  <pageSetup horizontalDpi="600" verticalDpi="600" orientation="landscape" paperSize="9" scale="48" r:id="rId1"/>
  <headerFooter alignWithMargins="0">
    <oddFooter>&amp;R&amp;"Trebuchet MS,Regular"&amp;12F-PO.DGATPE.11.10</oddFooter>
  </headerFooter>
  <rowBreaks count="2" manualBreakCount="2">
    <brk id="28" max="18" man="1"/>
    <brk id="75" max="18" man="1"/>
  </rowBreaks>
</worksheet>
</file>

<file path=xl/worksheets/sheet6.xml><?xml version="1.0" encoding="utf-8"?>
<worksheet xmlns="http://schemas.openxmlformats.org/spreadsheetml/2006/main" xmlns:r="http://schemas.openxmlformats.org/officeDocument/2006/relationships">
  <dimension ref="A3:O126"/>
  <sheetViews>
    <sheetView view="pageBreakPreview" zoomScale="75" zoomScaleNormal="70" zoomScaleSheetLayoutView="75" workbookViewId="0" topLeftCell="A1">
      <selection activeCell="H18" sqref="H18"/>
    </sheetView>
  </sheetViews>
  <sheetFormatPr defaultColWidth="9.140625" defaultRowHeight="12.75"/>
  <cols>
    <col min="1" max="1" width="10.140625" style="5" customWidth="1"/>
    <col min="2" max="2" width="14.421875" style="5" customWidth="1"/>
    <col min="3" max="3" width="18.140625" style="5" customWidth="1"/>
    <col min="4" max="4" width="14.8515625" style="5" customWidth="1"/>
    <col min="5" max="5" width="16.00390625" style="5" customWidth="1"/>
    <col min="6" max="6" width="16.140625" style="5" customWidth="1"/>
    <col min="7" max="7" width="14.00390625" style="5" customWidth="1"/>
    <col min="8" max="8" width="14.140625" style="5" customWidth="1"/>
    <col min="9" max="9" width="14.421875" style="5" customWidth="1"/>
    <col min="10" max="16384" width="9.140625" style="5" customWidth="1"/>
  </cols>
  <sheetData>
    <row r="3" spans="1:6" ht="18">
      <c r="A3" s="8" t="s">
        <v>365</v>
      </c>
      <c r="D3" s="124"/>
      <c r="E3" s="124"/>
      <c r="F3" s="124"/>
    </row>
    <row r="4" spans="1:6" ht="18">
      <c r="A4" s="8"/>
      <c r="D4" s="124"/>
      <c r="E4" s="124"/>
      <c r="F4" s="124"/>
    </row>
    <row r="5" ht="15" customHeight="1" thickBot="1">
      <c r="A5" s="288" t="s">
        <v>284</v>
      </c>
    </row>
    <row r="6" spans="1:5" s="90" customFormat="1" ht="111" customHeight="1" thickBot="1">
      <c r="A6" s="289"/>
      <c r="B6" s="290"/>
      <c r="C6" s="291" t="s">
        <v>230</v>
      </c>
      <c r="D6" s="291" t="s">
        <v>231</v>
      </c>
      <c r="E6" s="292" t="s">
        <v>232</v>
      </c>
    </row>
    <row r="7" spans="1:5" ht="15" customHeight="1">
      <c r="A7" s="488" t="s">
        <v>129</v>
      </c>
      <c r="B7" s="490" t="s">
        <v>153</v>
      </c>
      <c r="C7" s="494" t="s">
        <v>285</v>
      </c>
      <c r="D7" s="488" t="s">
        <v>285</v>
      </c>
      <c r="E7" s="488" t="s">
        <v>285</v>
      </c>
    </row>
    <row r="8" spans="1:5" ht="28.5" customHeight="1" thickBot="1">
      <c r="A8" s="489"/>
      <c r="B8" s="491"/>
      <c r="C8" s="495"/>
      <c r="D8" s="489"/>
      <c r="E8" s="489"/>
    </row>
    <row r="9" spans="1:5" ht="18.75" thickBot="1">
      <c r="A9" s="293" t="s">
        <v>155</v>
      </c>
      <c r="B9" s="294" t="s">
        <v>156</v>
      </c>
      <c r="C9" s="295" t="s">
        <v>157</v>
      </c>
      <c r="D9" s="295" t="s">
        <v>281</v>
      </c>
      <c r="E9" s="296" t="s">
        <v>160</v>
      </c>
    </row>
    <row r="10" spans="1:5" ht="18">
      <c r="A10" s="297">
        <v>1</v>
      </c>
      <c r="B10" s="298"/>
      <c r="C10" s="299"/>
      <c r="D10" s="299"/>
      <c r="E10" s="300"/>
    </row>
    <row r="11" spans="1:5" ht="18">
      <c r="A11" s="301">
        <v>2</v>
      </c>
      <c r="B11" s="302"/>
      <c r="C11" s="303"/>
      <c r="D11" s="303"/>
      <c r="E11" s="304"/>
    </row>
    <row r="12" spans="1:5" ht="18">
      <c r="A12" s="301">
        <v>3</v>
      </c>
      <c r="B12" s="302"/>
      <c r="C12" s="303"/>
      <c r="D12" s="303"/>
      <c r="E12" s="304"/>
    </row>
    <row r="13" spans="1:5" ht="18">
      <c r="A13" s="301" t="s">
        <v>282</v>
      </c>
      <c r="B13" s="302"/>
      <c r="C13" s="305"/>
      <c r="D13" s="305"/>
      <c r="E13" s="306"/>
    </row>
    <row r="14" spans="1:5" ht="18.75" thickBot="1">
      <c r="A14" s="307"/>
      <c r="B14" s="308"/>
      <c r="C14" s="309"/>
      <c r="D14" s="309"/>
      <c r="E14" s="310"/>
    </row>
    <row r="15" spans="1:5" ht="27.75" customHeight="1" thickBot="1">
      <c r="A15" s="492" t="s">
        <v>315</v>
      </c>
      <c r="B15" s="493"/>
      <c r="C15" s="311">
        <f>ROUND(SUM(C10:C14),2)</f>
        <v>0</v>
      </c>
      <c r="D15" s="311">
        <f>ROUND(SUM(D10:D14),2)</f>
        <v>0</v>
      </c>
      <c r="E15" s="312">
        <f>ROUND(SUM(E10:E14),2)</f>
        <v>0</v>
      </c>
    </row>
    <row r="16" spans="1:5" ht="21" customHeight="1">
      <c r="A16" s="11"/>
      <c r="B16" s="313"/>
      <c r="C16" s="314"/>
      <c r="D16" s="314"/>
      <c r="E16" s="314"/>
    </row>
    <row r="17" spans="1:5" ht="18.75" thickBot="1">
      <c r="A17" s="288" t="s">
        <v>366</v>
      </c>
      <c r="B17" s="315"/>
      <c r="C17" s="11"/>
      <c r="D17" s="11"/>
      <c r="E17" s="11"/>
    </row>
    <row r="18" spans="1:5" ht="18.75" thickBot="1">
      <c r="A18" s="316"/>
      <c r="B18" s="317"/>
      <c r="C18" s="318" t="s">
        <v>230</v>
      </c>
      <c r="D18" s="318" t="s">
        <v>231</v>
      </c>
      <c r="E18" s="319" t="s">
        <v>232</v>
      </c>
    </row>
    <row r="19" spans="1:5" s="7" customFormat="1" ht="54.75" customHeight="1" thickBot="1">
      <c r="A19" s="320" t="s">
        <v>283</v>
      </c>
      <c r="B19" s="321" t="s">
        <v>116</v>
      </c>
      <c r="C19" s="322" t="s">
        <v>119</v>
      </c>
      <c r="D19" s="323" t="s">
        <v>119</v>
      </c>
      <c r="E19" s="323" t="s">
        <v>119</v>
      </c>
    </row>
    <row r="20" spans="1:5" ht="18">
      <c r="A20" s="324" t="s">
        <v>50</v>
      </c>
      <c r="B20" s="325" t="s">
        <v>47</v>
      </c>
      <c r="C20" s="325" t="s">
        <v>51</v>
      </c>
      <c r="D20" s="325" t="s">
        <v>64</v>
      </c>
      <c r="E20" s="325" t="s">
        <v>48</v>
      </c>
    </row>
    <row r="21" spans="1:5" ht="18">
      <c r="A21" s="61" t="s">
        <v>112</v>
      </c>
      <c r="B21" s="326">
        <v>0</v>
      </c>
      <c r="C21" s="327">
        <f>ROUND((B21*C15),0)</f>
        <v>0</v>
      </c>
      <c r="D21" s="327">
        <f>ROUND((B21*D15),0)</f>
        <v>0</v>
      </c>
      <c r="E21" s="328">
        <f>ROUND((B21*E15),0)</f>
        <v>0</v>
      </c>
    </row>
    <row r="22" spans="1:5" ht="18">
      <c r="A22" s="61" t="s">
        <v>113</v>
      </c>
      <c r="B22" s="326">
        <v>0</v>
      </c>
      <c r="C22" s="327">
        <f>ROUND((B22*C15),0)</f>
        <v>0</v>
      </c>
      <c r="D22" s="327">
        <f>ROUND((B22*D15),0)</f>
        <v>0</v>
      </c>
      <c r="E22" s="328">
        <f>ROUND((B22*E15),0)</f>
        <v>0</v>
      </c>
    </row>
    <row r="23" spans="1:5" ht="18">
      <c r="A23" s="61" t="s">
        <v>114</v>
      </c>
      <c r="B23" s="326">
        <v>0</v>
      </c>
      <c r="C23" s="327">
        <f>ROUND((B23*C15),0)</f>
        <v>0</v>
      </c>
      <c r="D23" s="327">
        <f>ROUND((B23*D15),0)</f>
        <v>0</v>
      </c>
      <c r="E23" s="328">
        <f>ROUND((B23*E15),0)</f>
        <v>0</v>
      </c>
    </row>
    <row r="24" spans="1:5" ht="18">
      <c r="A24" s="61" t="s">
        <v>115</v>
      </c>
      <c r="B24" s="326">
        <v>0</v>
      </c>
      <c r="C24" s="327">
        <f>ROUND((B24*C15),0)</f>
        <v>0</v>
      </c>
      <c r="D24" s="327">
        <f>ROUND((B24*D15),0)</f>
        <v>0</v>
      </c>
      <c r="E24" s="328">
        <f>ROUND((B24*E15),0)</f>
        <v>0</v>
      </c>
    </row>
    <row r="25" spans="1:5" ht="18.75" thickBot="1">
      <c r="A25" s="329" t="s">
        <v>208</v>
      </c>
      <c r="B25" s="326">
        <v>0</v>
      </c>
      <c r="C25" s="327">
        <f>ROUND((B25*C16),0)</f>
        <v>0</v>
      </c>
      <c r="D25" s="327">
        <f>ROUND((B25*D16),0)</f>
        <v>0</v>
      </c>
      <c r="E25" s="328">
        <f>ROUND((B25*E16),0)</f>
        <v>0</v>
      </c>
    </row>
    <row r="26" spans="1:5" ht="18.75" thickBot="1">
      <c r="A26" s="330" t="s">
        <v>0</v>
      </c>
      <c r="B26" s="331"/>
      <c r="C26" s="332">
        <f>SUM(C21:C25)</f>
        <v>0</v>
      </c>
      <c r="D26" s="332">
        <f>SUM(D21:D25)</f>
        <v>0</v>
      </c>
      <c r="E26" s="332">
        <f>SUM(E21:E25)</f>
        <v>0</v>
      </c>
    </row>
    <row r="29" ht="18">
      <c r="A29" s="8" t="s">
        <v>367</v>
      </c>
    </row>
    <row r="30" spans="1:5" ht="13.5" customHeight="1">
      <c r="A30" s="441"/>
      <c r="B30" s="471" t="s">
        <v>2</v>
      </c>
      <c r="C30" s="472"/>
      <c r="D30" s="441" t="s">
        <v>3</v>
      </c>
      <c r="E30" s="441"/>
    </row>
    <row r="31" spans="1:5" ht="13.5" customHeight="1">
      <c r="A31" s="441"/>
      <c r="B31" s="473"/>
      <c r="C31" s="474"/>
      <c r="D31" s="441"/>
      <c r="E31" s="441"/>
    </row>
    <row r="32" spans="1:5" ht="26.25" customHeight="1">
      <c r="A32" s="441"/>
      <c r="B32" s="475"/>
      <c r="C32" s="476"/>
      <c r="D32" s="441" t="s">
        <v>65</v>
      </c>
      <c r="E32" s="441"/>
    </row>
    <row r="33" spans="1:5" ht="46.5" customHeight="1">
      <c r="A33" s="333"/>
      <c r="B33" s="333" t="s">
        <v>295</v>
      </c>
      <c r="C33" s="333" t="s">
        <v>123</v>
      </c>
      <c r="D33" s="333" t="s">
        <v>8</v>
      </c>
      <c r="E33" s="333" t="s">
        <v>10</v>
      </c>
    </row>
    <row r="34" spans="1:5" ht="12.75" customHeight="1">
      <c r="A34" s="478" t="s">
        <v>296</v>
      </c>
      <c r="B34" s="413" t="s">
        <v>318</v>
      </c>
      <c r="C34" s="479">
        <f>C15</f>
        <v>0</v>
      </c>
      <c r="D34" s="4"/>
      <c r="E34" s="4"/>
    </row>
    <row r="35" spans="1:5" ht="18">
      <c r="A35" s="478"/>
      <c r="B35" s="413"/>
      <c r="C35" s="479"/>
      <c r="D35" s="4"/>
      <c r="E35" s="4"/>
    </row>
    <row r="36" spans="1:5" ht="18">
      <c r="A36" s="478"/>
      <c r="B36" s="413"/>
      <c r="C36" s="479"/>
      <c r="D36" s="4"/>
      <c r="E36" s="4"/>
    </row>
    <row r="37" spans="1:5" ht="18">
      <c r="A37" s="478"/>
      <c r="B37" s="413"/>
      <c r="C37" s="479"/>
      <c r="D37" s="4"/>
      <c r="E37" s="4"/>
    </row>
    <row r="38" spans="1:5" ht="18">
      <c r="A38" s="478"/>
      <c r="B38" s="413" t="s">
        <v>121</v>
      </c>
      <c r="C38" s="479">
        <f>C26</f>
        <v>0</v>
      </c>
      <c r="D38" s="4"/>
      <c r="E38" s="4"/>
    </row>
    <row r="39" spans="1:5" ht="18">
      <c r="A39" s="478"/>
      <c r="B39" s="413"/>
      <c r="C39" s="479"/>
      <c r="D39" s="4"/>
      <c r="E39" s="4"/>
    </row>
    <row r="40" spans="1:5" ht="18">
      <c r="A40" s="478"/>
      <c r="B40" s="413"/>
      <c r="C40" s="479"/>
      <c r="D40" s="4"/>
      <c r="E40" s="4"/>
    </row>
    <row r="41" spans="1:5" ht="18">
      <c r="A41" s="478"/>
      <c r="B41" s="413"/>
      <c r="C41" s="479"/>
      <c r="D41" s="4"/>
      <c r="E41" s="4"/>
    </row>
    <row r="42" spans="1:5" ht="18">
      <c r="A42" s="478" t="s">
        <v>297</v>
      </c>
      <c r="B42" s="413" t="s">
        <v>318</v>
      </c>
      <c r="C42" s="479">
        <f>D15</f>
        <v>0</v>
      </c>
      <c r="D42" s="4"/>
      <c r="E42" s="4"/>
    </row>
    <row r="43" spans="1:5" ht="18">
      <c r="A43" s="478"/>
      <c r="B43" s="413"/>
      <c r="C43" s="479"/>
      <c r="D43" s="4"/>
      <c r="E43" s="4"/>
    </row>
    <row r="44" spans="1:5" ht="18">
      <c r="A44" s="478"/>
      <c r="B44" s="413"/>
      <c r="C44" s="479"/>
      <c r="D44" s="4"/>
      <c r="E44" s="4"/>
    </row>
    <row r="45" spans="1:5" ht="18">
      <c r="A45" s="478"/>
      <c r="B45" s="413"/>
      <c r="C45" s="479"/>
      <c r="D45" s="4"/>
      <c r="E45" s="4"/>
    </row>
    <row r="46" spans="1:5" ht="18">
      <c r="A46" s="478"/>
      <c r="B46" s="413" t="s">
        <v>121</v>
      </c>
      <c r="C46" s="479">
        <f>D26</f>
        <v>0</v>
      </c>
      <c r="D46" s="4"/>
      <c r="E46" s="4"/>
    </row>
    <row r="47" spans="1:5" ht="18">
      <c r="A47" s="478"/>
      <c r="B47" s="413"/>
      <c r="C47" s="479"/>
      <c r="D47" s="4"/>
      <c r="E47" s="4"/>
    </row>
    <row r="48" spans="1:5" ht="18">
      <c r="A48" s="478"/>
      <c r="B48" s="413"/>
      <c r="C48" s="479"/>
      <c r="D48" s="4"/>
      <c r="E48" s="4"/>
    </row>
    <row r="49" spans="1:5" ht="18">
      <c r="A49" s="478"/>
      <c r="B49" s="413"/>
      <c r="C49" s="479"/>
      <c r="D49" s="4"/>
      <c r="E49" s="4"/>
    </row>
    <row r="50" spans="1:5" ht="18">
      <c r="A50" s="478" t="s">
        <v>298</v>
      </c>
      <c r="B50" s="413" t="s">
        <v>318</v>
      </c>
      <c r="C50" s="479">
        <f>E15</f>
        <v>0</v>
      </c>
      <c r="D50" s="4"/>
      <c r="E50" s="4"/>
    </row>
    <row r="51" spans="1:5" ht="18">
      <c r="A51" s="478"/>
      <c r="B51" s="413"/>
      <c r="C51" s="479"/>
      <c r="D51" s="4"/>
      <c r="E51" s="4"/>
    </row>
    <row r="52" spans="1:5" ht="18">
      <c r="A52" s="478"/>
      <c r="B52" s="413"/>
      <c r="C52" s="479"/>
      <c r="D52" s="4"/>
      <c r="E52" s="4"/>
    </row>
    <row r="53" spans="1:5" ht="18">
      <c r="A53" s="478"/>
      <c r="B53" s="413"/>
      <c r="C53" s="479"/>
      <c r="D53" s="4"/>
      <c r="E53" s="4"/>
    </row>
    <row r="54" spans="1:5" ht="18">
      <c r="A54" s="478"/>
      <c r="B54" s="413" t="s">
        <v>121</v>
      </c>
      <c r="C54" s="479">
        <f>E26</f>
        <v>0</v>
      </c>
      <c r="D54" s="4"/>
      <c r="E54" s="4"/>
    </row>
    <row r="55" spans="1:5" ht="18">
      <c r="A55" s="478"/>
      <c r="B55" s="413"/>
      <c r="C55" s="479"/>
      <c r="D55" s="4"/>
      <c r="E55" s="4"/>
    </row>
    <row r="56" spans="1:5" ht="18">
      <c r="A56" s="478"/>
      <c r="B56" s="413"/>
      <c r="C56" s="479"/>
      <c r="D56" s="4"/>
      <c r="E56" s="4"/>
    </row>
    <row r="57" spans="1:5" ht="18">
      <c r="A57" s="478"/>
      <c r="B57" s="413"/>
      <c r="C57" s="479"/>
      <c r="D57" s="4"/>
      <c r="E57" s="4"/>
    </row>
    <row r="58" spans="1:5" ht="62.25" customHeight="1" thickBot="1">
      <c r="A58" s="477" t="s">
        <v>294</v>
      </c>
      <c r="B58" s="452"/>
      <c r="C58" s="334">
        <f>SUM(C34:C57)</f>
        <v>0</v>
      </c>
      <c r="D58" s="40"/>
      <c r="E58" s="40"/>
    </row>
    <row r="60" spans="2:5" ht="18">
      <c r="B60" s="215"/>
      <c r="C60" s="215"/>
      <c r="D60" s="215"/>
      <c r="E60" s="215"/>
    </row>
    <row r="61" spans="1:2" ht="18">
      <c r="A61" s="8" t="s">
        <v>368</v>
      </c>
      <c r="B61" s="8"/>
    </row>
    <row r="62" ht="18.75" thickBot="1"/>
    <row r="63" spans="1:14" ht="18.75" thickBot="1">
      <c r="A63" s="421" t="s">
        <v>173</v>
      </c>
      <c r="B63" s="432" t="s">
        <v>2</v>
      </c>
      <c r="C63" s="463"/>
      <c r="D63" s="463"/>
      <c r="E63" s="463"/>
      <c r="F63" s="433"/>
      <c r="G63" s="432" t="s">
        <v>3</v>
      </c>
      <c r="H63" s="463"/>
      <c r="I63" s="463"/>
      <c r="J63" s="433"/>
      <c r="K63" s="432" t="s">
        <v>385</v>
      </c>
      <c r="L63" s="463"/>
      <c r="M63" s="433"/>
      <c r="N63" s="7"/>
    </row>
    <row r="64" spans="1:14" ht="18.75" thickBot="1">
      <c r="A64" s="423"/>
      <c r="B64" s="434"/>
      <c r="C64" s="465"/>
      <c r="D64" s="465"/>
      <c r="E64" s="465"/>
      <c r="F64" s="435"/>
      <c r="G64" s="419" t="s">
        <v>4</v>
      </c>
      <c r="H64" s="420"/>
      <c r="I64" s="419" t="s">
        <v>5</v>
      </c>
      <c r="J64" s="420"/>
      <c r="K64" s="434"/>
      <c r="L64" s="465"/>
      <c r="M64" s="435"/>
      <c r="N64" s="7"/>
    </row>
    <row r="65" spans="1:14" ht="54.75" thickBot="1">
      <c r="A65" s="25"/>
      <c r="B65" s="24" t="s">
        <v>6</v>
      </c>
      <c r="C65" s="127" t="s">
        <v>406</v>
      </c>
      <c r="D65" s="24" t="s">
        <v>12</v>
      </c>
      <c r="E65" s="24" t="s">
        <v>7</v>
      </c>
      <c r="F65" s="127" t="s">
        <v>0</v>
      </c>
      <c r="G65" s="24" t="s">
        <v>8</v>
      </c>
      <c r="H65" s="24" t="s">
        <v>9</v>
      </c>
      <c r="I65" s="24" t="s">
        <v>8</v>
      </c>
      <c r="J65" s="24" t="s">
        <v>10</v>
      </c>
      <c r="K65" s="24" t="s">
        <v>19</v>
      </c>
      <c r="L65" s="24" t="s">
        <v>7</v>
      </c>
      <c r="M65" s="127" t="s">
        <v>0</v>
      </c>
      <c r="N65" s="7"/>
    </row>
    <row r="66" spans="1:13" ht="18">
      <c r="A66" s="468"/>
      <c r="B66" s="29" t="s">
        <v>13</v>
      </c>
      <c r="C66" s="29"/>
      <c r="D66" s="271">
        <v>0</v>
      </c>
      <c r="E66" s="271">
        <v>0</v>
      </c>
      <c r="F66" s="281">
        <f aca="true" t="shared" si="0" ref="F66:F73">D66+E66</f>
        <v>0</v>
      </c>
      <c r="G66" s="29"/>
      <c r="H66" s="29"/>
      <c r="I66" s="29"/>
      <c r="J66" s="29"/>
      <c r="K66" s="271">
        <v>0</v>
      </c>
      <c r="L66" s="263">
        <v>0</v>
      </c>
      <c r="M66" s="282">
        <f aca="true" t="shared" si="1" ref="M66:M73">K66+L66</f>
        <v>0</v>
      </c>
    </row>
    <row r="67" spans="1:13" ht="18">
      <c r="A67" s="469"/>
      <c r="B67" s="4" t="s">
        <v>14</v>
      </c>
      <c r="C67" s="4"/>
      <c r="D67" s="273">
        <v>0</v>
      </c>
      <c r="E67" s="273">
        <v>0</v>
      </c>
      <c r="F67" s="283">
        <f t="shared" si="0"/>
        <v>0</v>
      </c>
      <c r="G67" s="4"/>
      <c r="H67" s="4"/>
      <c r="I67" s="4"/>
      <c r="J67" s="4"/>
      <c r="K67" s="273">
        <v>0</v>
      </c>
      <c r="L67" s="137">
        <v>0</v>
      </c>
      <c r="M67" s="159">
        <f t="shared" si="1"/>
        <v>0</v>
      </c>
    </row>
    <row r="68" spans="1:13" ht="15" customHeight="1">
      <c r="A68" s="469"/>
      <c r="B68" s="33" t="s">
        <v>288</v>
      </c>
      <c r="C68" s="33"/>
      <c r="D68" s="275">
        <v>0</v>
      </c>
      <c r="E68" s="275">
        <v>0</v>
      </c>
      <c r="F68" s="284">
        <f t="shared" si="0"/>
        <v>0</v>
      </c>
      <c r="G68" s="33"/>
      <c r="H68" s="140"/>
      <c r="I68" s="33"/>
      <c r="J68" s="140"/>
      <c r="K68" s="275">
        <v>0</v>
      </c>
      <c r="L68" s="285">
        <v>0</v>
      </c>
      <c r="M68" s="286">
        <f t="shared" si="1"/>
        <v>0</v>
      </c>
    </row>
    <row r="69" spans="1:13" ht="18">
      <c r="A69" s="469"/>
      <c r="B69" s="4" t="s">
        <v>258</v>
      </c>
      <c r="C69" s="4"/>
      <c r="D69" s="273">
        <v>0</v>
      </c>
      <c r="E69" s="273">
        <v>0</v>
      </c>
      <c r="F69" s="283">
        <f t="shared" si="0"/>
        <v>0</v>
      </c>
      <c r="G69" s="4"/>
      <c r="H69" s="136"/>
      <c r="I69" s="4"/>
      <c r="J69" s="136"/>
      <c r="K69" s="273">
        <v>0</v>
      </c>
      <c r="L69" s="137">
        <v>0</v>
      </c>
      <c r="M69" s="159">
        <f t="shared" si="1"/>
        <v>0</v>
      </c>
    </row>
    <row r="70" spans="1:13" ht="18">
      <c r="A70" s="469"/>
      <c r="B70" s="4" t="s">
        <v>13</v>
      </c>
      <c r="C70" s="4"/>
      <c r="D70" s="273">
        <v>0</v>
      </c>
      <c r="E70" s="273">
        <v>0</v>
      </c>
      <c r="F70" s="283">
        <f t="shared" si="0"/>
        <v>0</v>
      </c>
      <c r="G70" s="4"/>
      <c r="H70" s="4"/>
      <c r="I70" s="4"/>
      <c r="J70" s="4"/>
      <c r="K70" s="273">
        <v>0</v>
      </c>
      <c r="L70" s="137">
        <v>0</v>
      </c>
      <c r="M70" s="159">
        <f t="shared" si="1"/>
        <v>0</v>
      </c>
    </row>
    <row r="71" spans="1:13" ht="18">
      <c r="A71" s="469"/>
      <c r="B71" s="4" t="s">
        <v>14</v>
      </c>
      <c r="C71" s="4"/>
      <c r="D71" s="273">
        <v>0</v>
      </c>
      <c r="E71" s="273">
        <v>0</v>
      </c>
      <c r="F71" s="283">
        <f t="shared" si="0"/>
        <v>0</v>
      </c>
      <c r="G71" s="4"/>
      <c r="H71" s="4"/>
      <c r="I71" s="4"/>
      <c r="J71" s="4"/>
      <c r="K71" s="273">
        <v>0</v>
      </c>
      <c r="L71" s="137">
        <v>0</v>
      </c>
      <c r="M71" s="159">
        <f t="shared" si="1"/>
        <v>0</v>
      </c>
    </row>
    <row r="72" spans="1:13" ht="18">
      <c r="A72" s="469"/>
      <c r="B72" s="4" t="s">
        <v>259</v>
      </c>
      <c r="C72" s="4"/>
      <c r="D72" s="273">
        <v>0</v>
      </c>
      <c r="E72" s="273">
        <v>0</v>
      </c>
      <c r="F72" s="283">
        <f t="shared" si="0"/>
        <v>0</v>
      </c>
      <c r="G72" s="4"/>
      <c r="H72" s="4"/>
      <c r="I72" s="4"/>
      <c r="J72" s="4"/>
      <c r="K72" s="273">
        <v>0</v>
      </c>
      <c r="L72" s="137">
        <v>0</v>
      </c>
      <c r="M72" s="159">
        <f t="shared" si="1"/>
        <v>0</v>
      </c>
    </row>
    <row r="73" spans="1:13" ht="18.75" thickBot="1">
      <c r="A73" s="470"/>
      <c r="B73" s="33" t="s">
        <v>288</v>
      </c>
      <c r="C73" s="33"/>
      <c r="D73" s="275">
        <v>0</v>
      </c>
      <c r="E73" s="275">
        <v>0</v>
      </c>
      <c r="F73" s="284">
        <f t="shared" si="0"/>
        <v>0</v>
      </c>
      <c r="G73" s="33"/>
      <c r="H73" s="140"/>
      <c r="I73" s="33"/>
      <c r="J73" s="140"/>
      <c r="K73" s="275">
        <v>0</v>
      </c>
      <c r="L73" s="285">
        <v>0</v>
      </c>
      <c r="M73" s="286">
        <f t="shared" si="1"/>
        <v>0</v>
      </c>
    </row>
    <row r="74" spans="1:13" ht="18.75" thickBot="1">
      <c r="A74" s="456" t="s">
        <v>11</v>
      </c>
      <c r="B74" s="457"/>
      <c r="C74" s="276"/>
      <c r="D74" s="276"/>
      <c r="E74" s="276"/>
      <c r="F74" s="276"/>
      <c r="G74" s="276"/>
      <c r="H74" s="278"/>
      <c r="I74" s="276"/>
      <c r="J74" s="276"/>
      <c r="K74" s="287">
        <f>SUM(K66:K73)</f>
        <v>0</v>
      </c>
      <c r="L74" s="277">
        <f>SUM(L66:L73)</f>
        <v>0</v>
      </c>
      <c r="M74" s="266">
        <f>SUM(M66:M73)</f>
        <v>0</v>
      </c>
    </row>
    <row r="75" spans="1:13" ht="18">
      <c r="A75" s="215"/>
      <c r="B75" s="215"/>
      <c r="C75" s="227"/>
      <c r="D75" s="279"/>
      <c r="E75" s="279"/>
      <c r="F75" s="279"/>
      <c r="G75" s="279"/>
      <c r="H75" s="279"/>
      <c r="I75" s="279"/>
      <c r="J75" s="279"/>
      <c r="K75" s="280"/>
      <c r="L75" s="280"/>
      <c r="M75" s="280"/>
    </row>
    <row r="76" ht="15.75" customHeight="1"/>
    <row r="78" ht="18">
      <c r="A78" s="8" t="s">
        <v>369</v>
      </c>
    </row>
    <row r="79" ht="18.75" thickBot="1"/>
    <row r="80" spans="1:15" ht="18">
      <c r="A80" s="421" t="s">
        <v>69</v>
      </c>
      <c r="B80" s="421" t="s">
        <v>185</v>
      </c>
      <c r="C80" s="421" t="s">
        <v>70</v>
      </c>
      <c r="D80" s="432" t="s">
        <v>71</v>
      </c>
      <c r="E80" s="463"/>
      <c r="F80" s="463"/>
      <c r="G80" s="463"/>
      <c r="H80" s="433"/>
      <c r="I80" s="432" t="s">
        <v>3</v>
      </c>
      <c r="J80" s="463"/>
      <c r="K80" s="463"/>
      <c r="L80" s="433"/>
      <c r="M80" s="432" t="s">
        <v>385</v>
      </c>
      <c r="N80" s="463"/>
      <c r="O80" s="433"/>
    </row>
    <row r="81" spans="1:15" ht="18.75" thickBot="1">
      <c r="A81" s="422"/>
      <c r="B81" s="422"/>
      <c r="C81" s="422"/>
      <c r="D81" s="436"/>
      <c r="E81" s="464"/>
      <c r="F81" s="464"/>
      <c r="G81" s="464"/>
      <c r="H81" s="437"/>
      <c r="I81" s="434"/>
      <c r="J81" s="465"/>
      <c r="K81" s="465"/>
      <c r="L81" s="435"/>
      <c r="M81" s="436"/>
      <c r="N81" s="464"/>
      <c r="O81" s="437"/>
    </row>
    <row r="82" spans="1:15" ht="15.75" customHeight="1" thickBot="1">
      <c r="A82" s="422"/>
      <c r="B82" s="422"/>
      <c r="C82" s="422"/>
      <c r="D82" s="434"/>
      <c r="E82" s="465"/>
      <c r="F82" s="465"/>
      <c r="G82" s="465"/>
      <c r="H82" s="435"/>
      <c r="I82" s="419" t="s">
        <v>72</v>
      </c>
      <c r="J82" s="420"/>
      <c r="K82" s="419" t="s">
        <v>73</v>
      </c>
      <c r="L82" s="420"/>
      <c r="M82" s="434"/>
      <c r="N82" s="465"/>
      <c r="O82" s="435"/>
    </row>
    <row r="83" spans="1:15" ht="54.75" thickBot="1">
      <c r="A83" s="423"/>
      <c r="B83" s="423"/>
      <c r="C83" s="423"/>
      <c r="D83" s="127" t="s">
        <v>40</v>
      </c>
      <c r="E83" s="26" t="s">
        <v>74</v>
      </c>
      <c r="F83" s="26" t="s">
        <v>75</v>
      </c>
      <c r="G83" s="26" t="s">
        <v>7</v>
      </c>
      <c r="H83" s="127" t="s">
        <v>0</v>
      </c>
      <c r="I83" s="26" t="s">
        <v>8</v>
      </c>
      <c r="J83" s="26" t="s">
        <v>9</v>
      </c>
      <c r="K83" s="26" t="s">
        <v>8</v>
      </c>
      <c r="L83" s="26" t="s">
        <v>10</v>
      </c>
      <c r="M83" s="26" t="s">
        <v>75</v>
      </c>
      <c r="N83" s="26" t="s">
        <v>7</v>
      </c>
      <c r="O83" s="127" t="s">
        <v>0</v>
      </c>
    </row>
    <row r="84" spans="1:15" ht="36">
      <c r="A84" s="128" t="s">
        <v>76</v>
      </c>
      <c r="B84" s="129"/>
      <c r="C84" s="35"/>
      <c r="D84" s="29"/>
      <c r="E84" s="269"/>
      <c r="F84" s="263">
        <v>0</v>
      </c>
      <c r="G84" s="263">
        <v>0</v>
      </c>
      <c r="H84" s="263">
        <f>F84+G84</f>
        <v>0</v>
      </c>
      <c r="I84" s="29"/>
      <c r="J84" s="269"/>
      <c r="K84" s="29"/>
      <c r="L84" s="269"/>
      <c r="M84" s="263">
        <v>0</v>
      </c>
      <c r="N84" s="263">
        <v>0</v>
      </c>
      <c r="O84" s="263">
        <f>M84+N84</f>
        <v>0</v>
      </c>
    </row>
    <row r="85" spans="1:15" ht="36">
      <c r="A85" s="134" t="s">
        <v>76</v>
      </c>
      <c r="B85" s="135"/>
      <c r="C85" s="4"/>
      <c r="D85" s="4"/>
      <c r="E85" s="136"/>
      <c r="F85" s="137">
        <v>0</v>
      </c>
      <c r="G85" s="137">
        <v>0</v>
      </c>
      <c r="H85" s="137">
        <f>F85+G85</f>
        <v>0</v>
      </c>
      <c r="I85" s="4"/>
      <c r="J85" s="136"/>
      <c r="K85" s="4"/>
      <c r="L85" s="136"/>
      <c r="M85" s="137">
        <v>0</v>
      </c>
      <c r="N85" s="137">
        <v>0</v>
      </c>
      <c r="O85" s="137">
        <f>M85+N85</f>
        <v>0</v>
      </c>
    </row>
    <row r="86" spans="1:15" ht="36">
      <c r="A86" s="134" t="s">
        <v>76</v>
      </c>
      <c r="B86" s="135"/>
      <c r="C86" s="4"/>
      <c r="D86" s="4"/>
      <c r="E86" s="136"/>
      <c r="F86" s="137">
        <v>0</v>
      </c>
      <c r="G86" s="137">
        <v>0</v>
      </c>
      <c r="H86" s="137">
        <f>F86+G86</f>
        <v>0</v>
      </c>
      <c r="I86" s="4"/>
      <c r="J86" s="136"/>
      <c r="K86" s="4"/>
      <c r="L86" s="136"/>
      <c r="M86" s="137">
        <v>0</v>
      </c>
      <c r="N86" s="137">
        <v>0</v>
      </c>
      <c r="O86" s="137">
        <f>M86+N86</f>
        <v>0</v>
      </c>
    </row>
    <row r="87" spans="1:15" ht="18">
      <c r="A87" s="450" t="s">
        <v>77</v>
      </c>
      <c r="B87" s="451"/>
      <c r="C87" s="452"/>
      <c r="D87" s="138"/>
      <c r="E87" s="139"/>
      <c r="F87" s="38">
        <f>SUM(F84:F86)</f>
        <v>0</v>
      </c>
      <c r="G87" s="38">
        <f>SUM(G84:G86)</f>
        <v>0</v>
      </c>
      <c r="H87" s="38">
        <f>SUM(H84:H86)</f>
        <v>0</v>
      </c>
      <c r="I87" s="138"/>
      <c r="J87" s="139"/>
      <c r="K87" s="138"/>
      <c r="L87" s="139"/>
      <c r="M87" s="38">
        <f>SUM(M84:M86)</f>
        <v>0</v>
      </c>
      <c r="N87" s="38">
        <f>SUM(N84:N86)</f>
        <v>0</v>
      </c>
      <c r="O87" s="38">
        <f>SUM(O84:O86)</f>
        <v>0</v>
      </c>
    </row>
    <row r="88" spans="1:15" ht="36">
      <c r="A88" s="134" t="s">
        <v>78</v>
      </c>
      <c r="B88" s="135"/>
      <c r="C88" s="4"/>
      <c r="D88" s="4"/>
      <c r="E88" s="136"/>
      <c r="F88" s="137">
        <v>0</v>
      </c>
      <c r="G88" s="137">
        <v>0</v>
      </c>
      <c r="H88" s="137">
        <f>F88+G88</f>
        <v>0</v>
      </c>
      <c r="I88" s="4"/>
      <c r="J88" s="136"/>
      <c r="K88" s="4"/>
      <c r="L88" s="136"/>
      <c r="M88" s="137">
        <v>0</v>
      </c>
      <c r="N88" s="137">
        <v>0</v>
      </c>
      <c r="O88" s="137">
        <f>M88+N88</f>
        <v>0</v>
      </c>
    </row>
    <row r="89" spans="1:15" ht="36">
      <c r="A89" s="134" t="s">
        <v>78</v>
      </c>
      <c r="B89" s="135"/>
      <c r="C89" s="4"/>
      <c r="D89" s="4"/>
      <c r="E89" s="136"/>
      <c r="F89" s="137">
        <v>0</v>
      </c>
      <c r="G89" s="137">
        <v>0</v>
      </c>
      <c r="H89" s="137">
        <f>F89+G89</f>
        <v>0</v>
      </c>
      <c r="I89" s="4"/>
      <c r="J89" s="136"/>
      <c r="K89" s="4"/>
      <c r="L89" s="136"/>
      <c r="M89" s="137">
        <v>0</v>
      </c>
      <c r="N89" s="137">
        <v>0</v>
      </c>
      <c r="O89" s="137">
        <f>M89+N89</f>
        <v>0</v>
      </c>
    </row>
    <row r="90" spans="1:15" ht="18.75" thickBot="1">
      <c r="A90" s="453" t="s">
        <v>79</v>
      </c>
      <c r="B90" s="454"/>
      <c r="C90" s="455"/>
      <c r="D90" s="33"/>
      <c r="E90" s="140"/>
      <c r="F90" s="141">
        <f>SUM(F88:F89)</f>
        <v>0</v>
      </c>
      <c r="G90" s="141">
        <f>SUM(G88:G89)</f>
        <v>0</v>
      </c>
      <c r="H90" s="141">
        <f>SUM(H88:H89)</f>
        <v>0</v>
      </c>
      <c r="I90" s="142"/>
      <c r="J90" s="143"/>
      <c r="K90" s="142"/>
      <c r="L90" s="143"/>
      <c r="M90" s="141">
        <f>SUM(M88:M89)</f>
        <v>0</v>
      </c>
      <c r="N90" s="141">
        <f>SUM(N88:N89)</f>
        <v>0</v>
      </c>
      <c r="O90" s="141">
        <f>SUM(O88:O89)</f>
        <v>0</v>
      </c>
    </row>
    <row r="91" spans="1:15" ht="18.75" thickBot="1">
      <c r="A91" s="456" t="s">
        <v>223</v>
      </c>
      <c r="B91" s="457"/>
      <c r="C91" s="457"/>
      <c r="D91" s="457"/>
      <c r="E91" s="457"/>
      <c r="F91" s="457"/>
      <c r="G91" s="457"/>
      <c r="H91" s="457"/>
      <c r="I91" s="457"/>
      <c r="J91" s="457"/>
      <c r="K91" s="457"/>
      <c r="L91" s="458"/>
      <c r="M91" s="264">
        <f>M87+M90</f>
        <v>0</v>
      </c>
      <c r="N91" s="265">
        <f>N87+N90</f>
        <v>0</v>
      </c>
      <c r="O91" s="266">
        <f>O87+O90</f>
        <v>0</v>
      </c>
    </row>
    <row r="95" spans="1:15" ht="18">
      <c r="A95" s="8" t="s">
        <v>370</v>
      </c>
      <c r="B95" s="8"/>
      <c r="C95" s="8"/>
      <c r="D95" s="8"/>
      <c r="E95" s="8"/>
      <c r="F95" s="8"/>
      <c r="G95" s="8"/>
      <c r="H95" s="8"/>
      <c r="I95" s="8"/>
      <c r="J95" s="8"/>
      <c r="K95" s="8"/>
      <c r="L95" s="8"/>
      <c r="M95" s="8"/>
      <c r="N95" s="8"/>
      <c r="O95" s="8"/>
    </row>
    <row r="96" ht="18.75" thickBot="1"/>
    <row r="97" spans="1:15" ht="18">
      <c r="A97" s="421" t="s">
        <v>69</v>
      </c>
      <c r="B97" s="421" t="s">
        <v>185</v>
      </c>
      <c r="C97" s="421" t="s">
        <v>70</v>
      </c>
      <c r="D97" s="432" t="s">
        <v>71</v>
      </c>
      <c r="E97" s="463"/>
      <c r="F97" s="463"/>
      <c r="G97" s="463"/>
      <c r="H97" s="433"/>
      <c r="I97" s="432" t="s">
        <v>3</v>
      </c>
      <c r="J97" s="463"/>
      <c r="K97" s="463"/>
      <c r="L97" s="433"/>
      <c r="M97" s="432" t="s">
        <v>385</v>
      </c>
      <c r="N97" s="463"/>
      <c r="O97" s="433"/>
    </row>
    <row r="98" spans="1:15" ht="18.75" thickBot="1">
      <c r="A98" s="422"/>
      <c r="B98" s="422"/>
      <c r="C98" s="422"/>
      <c r="D98" s="436"/>
      <c r="E98" s="464"/>
      <c r="F98" s="464"/>
      <c r="G98" s="464"/>
      <c r="H98" s="437"/>
      <c r="I98" s="434"/>
      <c r="J98" s="465"/>
      <c r="K98" s="465"/>
      <c r="L98" s="435"/>
      <c r="M98" s="436"/>
      <c r="N98" s="464"/>
      <c r="O98" s="437"/>
    </row>
    <row r="99" spans="1:15" ht="18.75" thickBot="1">
      <c r="A99" s="422"/>
      <c r="B99" s="422"/>
      <c r="C99" s="422"/>
      <c r="D99" s="434"/>
      <c r="E99" s="465"/>
      <c r="F99" s="465"/>
      <c r="G99" s="465"/>
      <c r="H99" s="435"/>
      <c r="I99" s="419" t="s">
        <v>72</v>
      </c>
      <c r="J99" s="420"/>
      <c r="K99" s="419" t="s">
        <v>73</v>
      </c>
      <c r="L99" s="420"/>
      <c r="M99" s="434"/>
      <c r="N99" s="465"/>
      <c r="O99" s="435"/>
    </row>
    <row r="100" spans="1:15" ht="54.75" thickBot="1">
      <c r="A100" s="423"/>
      <c r="B100" s="423"/>
      <c r="C100" s="423"/>
      <c r="D100" s="24" t="s">
        <v>40</v>
      </c>
      <c r="E100" s="24" t="s">
        <v>74</v>
      </c>
      <c r="F100" s="24" t="s">
        <v>75</v>
      </c>
      <c r="G100" s="24" t="s">
        <v>7</v>
      </c>
      <c r="H100" s="127" t="s">
        <v>0</v>
      </c>
      <c r="I100" s="24" t="s">
        <v>8</v>
      </c>
      <c r="J100" s="24" t="s">
        <v>9</v>
      </c>
      <c r="K100" s="24" t="s">
        <v>8</v>
      </c>
      <c r="L100" s="24" t="s">
        <v>10</v>
      </c>
      <c r="M100" s="24" t="s">
        <v>75</v>
      </c>
      <c r="N100" s="24" t="s">
        <v>7</v>
      </c>
      <c r="O100" s="127" t="s">
        <v>0</v>
      </c>
    </row>
    <row r="101" spans="1:15" ht="36">
      <c r="A101" s="335" t="s">
        <v>76</v>
      </c>
      <c r="B101" s="336"/>
      <c r="C101" s="337"/>
      <c r="D101" s="336"/>
      <c r="E101" s="338"/>
      <c r="F101" s="339">
        <v>0</v>
      </c>
      <c r="G101" s="340">
        <v>0</v>
      </c>
      <c r="H101" s="341">
        <f>F101+G101</f>
        <v>0</v>
      </c>
      <c r="I101" s="337"/>
      <c r="J101" s="342"/>
      <c r="K101" s="337"/>
      <c r="L101" s="342"/>
      <c r="M101" s="340">
        <v>0</v>
      </c>
      <c r="N101" s="341">
        <v>0</v>
      </c>
      <c r="O101" s="341">
        <f>M101+N101</f>
        <v>0</v>
      </c>
    </row>
    <row r="102" spans="1:15" ht="36">
      <c r="A102" s="343" t="s">
        <v>76</v>
      </c>
      <c r="B102" s="344"/>
      <c r="C102" s="345"/>
      <c r="D102" s="344"/>
      <c r="E102" s="346"/>
      <c r="F102" s="347">
        <v>0</v>
      </c>
      <c r="G102" s="348">
        <v>0</v>
      </c>
      <c r="H102" s="347">
        <f>F102+G102</f>
        <v>0</v>
      </c>
      <c r="I102" s="345"/>
      <c r="J102" s="349"/>
      <c r="K102" s="345"/>
      <c r="L102" s="349"/>
      <c r="M102" s="348">
        <v>0</v>
      </c>
      <c r="N102" s="347">
        <v>0</v>
      </c>
      <c r="O102" s="347">
        <f>M102+N102</f>
        <v>0</v>
      </c>
    </row>
    <row r="103" spans="1:15" ht="36.75" thickBot="1">
      <c r="A103" s="350" t="s">
        <v>76</v>
      </c>
      <c r="B103" s="351"/>
      <c r="C103" s="352"/>
      <c r="D103" s="351"/>
      <c r="E103" s="353"/>
      <c r="F103" s="354">
        <v>0</v>
      </c>
      <c r="G103" s="355">
        <v>0</v>
      </c>
      <c r="H103" s="354">
        <f>F103+G103</f>
        <v>0</v>
      </c>
      <c r="I103" s="352"/>
      <c r="J103" s="356"/>
      <c r="K103" s="352"/>
      <c r="L103" s="356"/>
      <c r="M103" s="355">
        <v>0</v>
      </c>
      <c r="N103" s="354">
        <v>0</v>
      </c>
      <c r="O103" s="354">
        <f>M103+N103</f>
        <v>0</v>
      </c>
    </row>
    <row r="104" spans="1:15" ht="18.75" thickBot="1">
      <c r="A104" s="466" t="s">
        <v>77</v>
      </c>
      <c r="B104" s="467"/>
      <c r="C104" s="467"/>
      <c r="D104" s="357"/>
      <c r="E104" s="358"/>
      <c r="F104" s="359">
        <f>SUM(F101:F103)</f>
        <v>0</v>
      </c>
      <c r="G104" s="359">
        <f>SUM(G101:G103)</f>
        <v>0</v>
      </c>
      <c r="H104" s="359">
        <f>SUM(H101:H103)</f>
        <v>0</v>
      </c>
      <c r="I104" s="357"/>
      <c r="J104" s="358"/>
      <c r="K104" s="357"/>
      <c r="L104" s="358"/>
      <c r="M104" s="359">
        <f>SUM(M101:M103)</f>
        <v>0</v>
      </c>
      <c r="N104" s="359">
        <f>SUM(N101:N103)</f>
        <v>0</v>
      </c>
      <c r="O104" s="360">
        <f>SUM(O101:O103)</f>
        <v>0</v>
      </c>
    </row>
    <row r="108" ht="18">
      <c r="A108" s="8" t="s">
        <v>371</v>
      </c>
    </row>
    <row r="109" ht="18.75" thickBot="1"/>
    <row r="110" spans="1:15" ht="18">
      <c r="A110" s="421" t="s">
        <v>69</v>
      </c>
      <c r="B110" s="421" t="s">
        <v>185</v>
      </c>
      <c r="C110" s="421" t="s">
        <v>70</v>
      </c>
      <c r="D110" s="432" t="s">
        <v>71</v>
      </c>
      <c r="E110" s="463"/>
      <c r="F110" s="463"/>
      <c r="G110" s="463"/>
      <c r="H110" s="433"/>
      <c r="I110" s="432" t="s">
        <v>3</v>
      </c>
      <c r="J110" s="463"/>
      <c r="K110" s="463"/>
      <c r="L110" s="433"/>
      <c r="M110" s="432" t="s">
        <v>385</v>
      </c>
      <c r="N110" s="463"/>
      <c r="O110" s="433"/>
    </row>
    <row r="111" spans="1:15" ht="18.75" thickBot="1">
      <c r="A111" s="422"/>
      <c r="B111" s="422"/>
      <c r="C111" s="422"/>
      <c r="D111" s="436"/>
      <c r="E111" s="464"/>
      <c r="F111" s="464"/>
      <c r="G111" s="464"/>
      <c r="H111" s="437"/>
      <c r="I111" s="434"/>
      <c r="J111" s="465"/>
      <c r="K111" s="465"/>
      <c r="L111" s="435"/>
      <c r="M111" s="436"/>
      <c r="N111" s="464"/>
      <c r="O111" s="437"/>
    </row>
    <row r="112" spans="1:15" ht="18.75" thickBot="1">
      <c r="A112" s="422"/>
      <c r="B112" s="422"/>
      <c r="C112" s="422"/>
      <c r="D112" s="434"/>
      <c r="E112" s="465"/>
      <c r="F112" s="465"/>
      <c r="G112" s="465"/>
      <c r="H112" s="435"/>
      <c r="I112" s="419" t="s">
        <v>72</v>
      </c>
      <c r="J112" s="420"/>
      <c r="K112" s="419" t="s">
        <v>73</v>
      </c>
      <c r="L112" s="420"/>
      <c r="M112" s="434"/>
      <c r="N112" s="465"/>
      <c r="O112" s="435"/>
    </row>
    <row r="113" spans="1:15" ht="54.75" thickBot="1">
      <c r="A113" s="423"/>
      <c r="B113" s="423"/>
      <c r="C113" s="423"/>
      <c r="D113" s="24" t="s">
        <v>40</v>
      </c>
      <c r="E113" s="24" t="s">
        <v>74</v>
      </c>
      <c r="F113" s="24" t="s">
        <v>75</v>
      </c>
      <c r="G113" s="24" t="s">
        <v>7</v>
      </c>
      <c r="H113" s="127" t="s">
        <v>0</v>
      </c>
      <c r="I113" s="24" t="s">
        <v>8</v>
      </c>
      <c r="J113" s="24" t="s">
        <v>9</v>
      </c>
      <c r="K113" s="24" t="s">
        <v>8</v>
      </c>
      <c r="L113" s="24" t="s">
        <v>10</v>
      </c>
      <c r="M113" s="24" t="s">
        <v>75</v>
      </c>
      <c r="N113" s="24" t="s">
        <v>7</v>
      </c>
      <c r="O113" s="127" t="s">
        <v>0</v>
      </c>
    </row>
    <row r="114" spans="1:15" ht="36">
      <c r="A114" s="128" t="s">
        <v>76</v>
      </c>
      <c r="B114" s="129"/>
      <c r="C114" s="35"/>
      <c r="D114" s="35"/>
      <c r="E114" s="130"/>
      <c r="F114" s="131">
        <v>0</v>
      </c>
      <c r="G114" s="131">
        <v>0</v>
      </c>
      <c r="H114" s="131">
        <f>F114+G114</f>
        <v>0</v>
      </c>
      <c r="I114" s="132"/>
      <c r="J114" s="133"/>
      <c r="K114" s="35"/>
      <c r="L114" s="133"/>
      <c r="M114" s="262">
        <v>0</v>
      </c>
      <c r="N114" s="262">
        <v>0</v>
      </c>
      <c r="O114" s="131">
        <f>M114+N114</f>
        <v>0</v>
      </c>
    </row>
    <row r="115" spans="1:15" ht="36">
      <c r="A115" s="134" t="s">
        <v>76</v>
      </c>
      <c r="B115" s="135"/>
      <c r="C115" s="4"/>
      <c r="D115" s="4"/>
      <c r="E115" s="136"/>
      <c r="F115" s="137">
        <v>0</v>
      </c>
      <c r="G115" s="137">
        <v>0</v>
      </c>
      <c r="H115" s="137">
        <f>F115+G115</f>
        <v>0</v>
      </c>
      <c r="I115" s="4"/>
      <c r="J115" s="136"/>
      <c r="K115" s="4"/>
      <c r="L115" s="136"/>
      <c r="M115" s="137">
        <v>0</v>
      </c>
      <c r="N115" s="137">
        <v>0</v>
      </c>
      <c r="O115" s="137">
        <f>M115+N115</f>
        <v>0</v>
      </c>
    </row>
    <row r="116" spans="1:15" ht="36">
      <c r="A116" s="134" t="s">
        <v>76</v>
      </c>
      <c r="B116" s="135"/>
      <c r="C116" s="4"/>
      <c r="D116" s="4"/>
      <c r="E116" s="136"/>
      <c r="F116" s="137">
        <v>0</v>
      </c>
      <c r="G116" s="137">
        <v>0</v>
      </c>
      <c r="H116" s="137">
        <f>F116+G116</f>
        <v>0</v>
      </c>
      <c r="I116" s="4"/>
      <c r="J116" s="136"/>
      <c r="K116" s="4"/>
      <c r="L116" s="136"/>
      <c r="M116" s="137">
        <v>0</v>
      </c>
      <c r="N116" s="137">
        <v>0</v>
      </c>
      <c r="O116" s="263">
        <f>M116+N116</f>
        <v>0</v>
      </c>
    </row>
    <row r="117" spans="1:15" ht="18">
      <c r="A117" s="450" t="s">
        <v>77</v>
      </c>
      <c r="B117" s="451"/>
      <c r="C117" s="452"/>
      <c r="D117" s="138"/>
      <c r="E117" s="139"/>
      <c r="F117" s="38">
        <f>SUM(F114:F116)</f>
        <v>0</v>
      </c>
      <c r="G117" s="38">
        <f>SUM(G114:G116)</f>
        <v>0</v>
      </c>
      <c r="H117" s="38">
        <f>SUM(H114:H116)</f>
        <v>0</v>
      </c>
      <c r="I117" s="138"/>
      <c r="J117" s="139"/>
      <c r="K117" s="138"/>
      <c r="L117" s="139"/>
      <c r="M117" s="38">
        <f>SUM(M114:M116)</f>
        <v>0</v>
      </c>
      <c r="N117" s="38">
        <f>SUM(N114:N116)</f>
        <v>0</v>
      </c>
      <c r="O117" s="38">
        <f>SUM(O114:O116)</f>
        <v>0</v>
      </c>
    </row>
    <row r="118" spans="1:15" ht="36">
      <c r="A118" s="134" t="s">
        <v>78</v>
      </c>
      <c r="B118" s="135"/>
      <c r="C118" s="4"/>
      <c r="D118" s="4"/>
      <c r="E118" s="136"/>
      <c r="F118" s="137">
        <v>0</v>
      </c>
      <c r="G118" s="137">
        <v>0</v>
      </c>
      <c r="H118" s="137">
        <f>F118+G118</f>
        <v>0</v>
      </c>
      <c r="I118" s="4"/>
      <c r="J118" s="136"/>
      <c r="K118" s="4"/>
      <c r="L118" s="136"/>
      <c r="M118" s="137">
        <v>0</v>
      </c>
      <c r="N118" s="137">
        <v>0</v>
      </c>
      <c r="O118" s="137">
        <f>M118+N118</f>
        <v>0</v>
      </c>
    </row>
    <row r="119" spans="1:15" ht="36">
      <c r="A119" s="134" t="s">
        <v>78</v>
      </c>
      <c r="B119" s="135"/>
      <c r="C119" s="4"/>
      <c r="D119" s="4"/>
      <c r="E119" s="136"/>
      <c r="F119" s="137">
        <v>0</v>
      </c>
      <c r="G119" s="137">
        <v>0</v>
      </c>
      <c r="H119" s="137">
        <f>F119+G119</f>
        <v>0</v>
      </c>
      <c r="I119" s="4"/>
      <c r="J119" s="136"/>
      <c r="K119" s="4"/>
      <c r="L119" s="136"/>
      <c r="M119" s="137">
        <v>0</v>
      </c>
      <c r="N119" s="137">
        <v>0</v>
      </c>
      <c r="O119" s="137">
        <f>M119+N119</f>
        <v>0</v>
      </c>
    </row>
    <row r="120" spans="1:15" ht="18.75" thickBot="1">
      <c r="A120" s="453" t="s">
        <v>79</v>
      </c>
      <c r="B120" s="454"/>
      <c r="C120" s="455"/>
      <c r="D120" s="33"/>
      <c r="E120" s="140"/>
      <c r="F120" s="141">
        <f>SUM(F118:F119)</f>
        <v>0</v>
      </c>
      <c r="G120" s="141">
        <f>SUM(G118:G119)</f>
        <v>0</v>
      </c>
      <c r="H120" s="141">
        <f>SUM(H118:H119)</f>
        <v>0</v>
      </c>
      <c r="I120" s="142"/>
      <c r="J120" s="143"/>
      <c r="K120" s="142"/>
      <c r="L120" s="143"/>
      <c r="M120" s="141">
        <f>SUM(M118:M119)</f>
        <v>0</v>
      </c>
      <c r="N120" s="141">
        <f>SUM(N118:N119)</f>
        <v>0</v>
      </c>
      <c r="O120" s="141">
        <f>SUM(O118:O119)</f>
        <v>0</v>
      </c>
    </row>
    <row r="121" spans="1:15" ht="18.75" thickBot="1">
      <c r="A121" s="456" t="s">
        <v>223</v>
      </c>
      <c r="B121" s="457"/>
      <c r="C121" s="457"/>
      <c r="D121" s="457"/>
      <c r="E121" s="457"/>
      <c r="F121" s="457"/>
      <c r="G121" s="457"/>
      <c r="H121" s="457"/>
      <c r="I121" s="457"/>
      <c r="J121" s="457"/>
      <c r="K121" s="457"/>
      <c r="L121" s="458"/>
      <c r="M121" s="264">
        <f>M117+M120</f>
        <v>0</v>
      </c>
      <c r="N121" s="265">
        <f>N117+N120</f>
        <v>0</v>
      </c>
      <c r="O121" s="266">
        <f>O117+O120</f>
        <v>0</v>
      </c>
    </row>
    <row r="122" ht="18.75" thickBot="1"/>
    <row r="123" spans="5:7" ht="27" customHeight="1" thickBot="1">
      <c r="E123" s="127" t="s">
        <v>75</v>
      </c>
      <c r="F123" s="26" t="s">
        <v>7</v>
      </c>
      <c r="G123" s="127" t="s">
        <v>0</v>
      </c>
    </row>
    <row r="124" spans="1:7" ht="18.75" thickBot="1">
      <c r="A124" s="461" t="s">
        <v>380</v>
      </c>
      <c r="B124" s="462"/>
      <c r="C124" s="462"/>
      <c r="D124" s="462"/>
      <c r="E124" s="361">
        <f>C58+K74+M91+M104+M121</f>
        <v>0</v>
      </c>
      <c r="F124" s="361">
        <f>L74+N91+N104+N121</f>
        <v>0</v>
      </c>
      <c r="G124" s="362">
        <f>E124+F124</f>
        <v>0</v>
      </c>
    </row>
    <row r="126" spans="1:15" ht="20.25" customHeight="1">
      <c r="A126" s="459" t="s">
        <v>384</v>
      </c>
      <c r="B126" s="459"/>
      <c r="C126" s="459"/>
      <c r="D126" s="459"/>
      <c r="E126" s="459"/>
      <c r="F126" s="459"/>
      <c r="G126" s="459"/>
      <c r="H126" s="459"/>
      <c r="I126" s="459"/>
      <c r="J126" s="459"/>
      <c r="K126" s="459"/>
      <c r="L126" s="459"/>
      <c r="M126" s="459"/>
      <c r="N126" s="460"/>
      <c r="O126" s="460"/>
    </row>
  </sheetData>
  <sheetProtection/>
  <mergeCells count="68">
    <mergeCell ref="A50:A57"/>
    <mergeCell ref="B50:B53"/>
    <mergeCell ref="C50:C53"/>
    <mergeCell ref="B54:B57"/>
    <mergeCell ref="C54:C57"/>
    <mergeCell ref="A58:B58"/>
    <mergeCell ref="A34:A41"/>
    <mergeCell ref="B34:B37"/>
    <mergeCell ref="C34:C37"/>
    <mergeCell ref="B38:B41"/>
    <mergeCell ref="C38:C41"/>
    <mergeCell ref="A42:A49"/>
    <mergeCell ref="B42:B45"/>
    <mergeCell ref="C42:C45"/>
    <mergeCell ref="B46:B49"/>
    <mergeCell ref="C46:C49"/>
    <mergeCell ref="E7:E8"/>
    <mergeCell ref="B30:C32"/>
    <mergeCell ref="D30:E31"/>
    <mergeCell ref="D32:E32"/>
    <mergeCell ref="A7:A8"/>
    <mergeCell ref="B7:B8"/>
    <mergeCell ref="A15:B15"/>
    <mergeCell ref="A30:A32"/>
    <mergeCell ref="C7:C8"/>
    <mergeCell ref="D7:D8"/>
    <mergeCell ref="A63:A64"/>
    <mergeCell ref="B63:F64"/>
    <mergeCell ref="G63:J63"/>
    <mergeCell ref="K63:M64"/>
    <mergeCell ref="G64:H64"/>
    <mergeCell ref="I64:J64"/>
    <mergeCell ref="A66:A69"/>
    <mergeCell ref="A70:A73"/>
    <mergeCell ref="A74:B74"/>
    <mergeCell ref="A80:A83"/>
    <mergeCell ref="B80:B83"/>
    <mergeCell ref="C80:C83"/>
    <mergeCell ref="D80:H82"/>
    <mergeCell ref="I80:L81"/>
    <mergeCell ref="M80:O82"/>
    <mergeCell ref="I82:J82"/>
    <mergeCell ref="K82:L82"/>
    <mergeCell ref="A87:C87"/>
    <mergeCell ref="A90:C90"/>
    <mergeCell ref="A91:L91"/>
    <mergeCell ref="A97:A100"/>
    <mergeCell ref="B97:B100"/>
    <mergeCell ref="C97:C100"/>
    <mergeCell ref="D97:H99"/>
    <mergeCell ref="I97:L98"/>
    <mergeCell ref="M97:O99"/>
    <mergeCell ref="I99:J99"/>
    <mergeCell ref="K99:L99"/>
    <mergeCell ref="A104:C104"/>
    <mergeCell ref="A110:A113"/>
    <mergeCell ref="B110:B113"/>
    <mergeCell ref="C110:C113"/>
    <mergeCell ref="D110:H112"/>
    <mergeCell ref="I110:L111"/>
    <mergeCell ref="M110:O112"/>
    <mergeCell ref="I112:J112"/>
    <mergeCell ref="K112:L112"/>
    <mergeCell ref="A117:C117"/>
    <mergeCell ref="A120:C120"/>
    <mergeCell ref="A121:L121"/>
    <mergeCell ref="A126:O126"/>
    <mergeCell ref="A124:D124"/>
  </mergeCells>
  <printOptions/>
  <pageMargins left="0.5118110236220472" right="0.2362204724409449" top="0.3937007874015748" bottom="0.4724409448818898" header="0.5118110236220472" footer="0.2362204724409449"/>
  <pageSetup horizontalDpi="600" verticalDpi="600" orientation="landscape" paperSize="9" scale="41" r:id="rId1"/>
  <headerFooter alignWithMargins="0">
    <oddFooter>&amp;R&amp;"Trebuchet MS,Regular"&amp;12F-PO.DGATPE.11.10</oddFooter>
  </headerFooter>
  <rowBreaks count="2" manualBreakCount="2">
    <brk id="27" max="16" man="1"/>
    <brk id="76" max="16" man="1"/>
  </rowBreaks>
</worksheet>
</file>

<file path=xl/worksheets/sheet7.xml><?xml version="1.0" encoding="utf-8"?>
<worksheet xmlns="http://schemas.openxmlformats.org/spreadsheetml/2006/main" xmlns:r="http://schemas.openxmlformats.org/officeDocument/2006/relationships">
  <dimension ref="A1:O16"/>
  <sheetViews>
    <sheetView view="pageBreakPreview" zoomScale="60" workbookViewId="0" topLeftCell="A1">
      <selection activeCell="E18" sqref="E18"/>
    </sheetView>
  </sheetViews>
  <sheetFormatPr defaultColWidth="9.140625" defaultRowHeight="12.75"/>
  <cols>
    <col min="1" max="2" width="14.00390625" style="5" customWidth="1"/>
    <col min="3" max="3" width="12.421875" style="5" customWidth="1"/>
    <col min="4" max="4" width="5.28125" style="5" customWidth="1"/>
    <col min="5" max="5" width="11.421875" style="5" customWidth="1"/>
    <col min="6" max="6" width="10.57421875" style="5" customWidth="1"/>
    <col min="7" max="7" width="10.8515625" style="5" customWidth="1"/>
    <col min="8" max="8" width="9.28125" style="5" customWidth="1"/>
    <col min="9" max="9" width="9.00390625" style="5" customWidth="1"/>
    <col min="10" max="10" width="12.28125" style="5" customWidth="1"/>
    <col min="11" max="11" width="9.57421875" style="5" customWidth="1"/>
    <col min="12" max="12" width="11.00390625" style="5" customWidth="1"/>
    <col min="13" max="13" width="12.57421875" style="5" customWidth="1"/>
    <col min="14" max="14" width="10.421875" style="5" customWidth="1"/>
    <col min="15" max="16384" width="9.140625" style="5" customWidth="1"/>
  </cols>
  <sheetData>
    <row r="1" spans="1:2" ht="18">
      <c r="A1" s="126" t="s">
        <v>234</v>
      </c>
      <c r="B1" s="126"/>
    </row>
    <row r="2" ht="18.75" thickBot="1"/>
    <row r="3" spans="1:15" s="7" customFormat="1" ht="12.75" customHeight="1">
      <c r="A3" s="421" t="s">
        <v>69</v>
      </c>
      <c r="B3" s="421" t="s">
        <v>185</v>
      </c>
      <c r="C3" s="421" t="s">
        <v>70</v>
      </c>
      <c r="D3" s="432" t="s">
        <v>71</v>
      </c>
      <c r="E3" s="463"/>
      <c r="F3" s="463"/>
      <c r="G3" s="463"/>
      <c r="H3" s="433"/>
      <c r="I3" s="432" t="s">
        <v>3</v>
      </c>
      <c r="J3" s="463"/>
      <c r="K3" s="463"/>
      <c r="L3" s="433"/>
      <c r="M3" s="432" t="s">
        <v>385</v>
      </c>
      <c r="N3" s="463"/>
      <c r="O3" s="433"/>
    </row>
    <row r="4" spans="1:15" s="7" customFormat="1" ht="18.75" thickBot="1">
      <c r="A4" s="422"/>
      <c r="B4" s="422"/>
      <c r="C4" s="422"/>
      <c r="D4" s="436"/>
      <c r="E4" s="464"/>
      <c r="F4" s="464"/>
      <c r="G4" s="464"/>
      <c r="H4" s="437"/>
      <c r="I4" s="434"/>
      <c r="J4" s="465"/>
      <c r="K4" s="465"/>
      <c r="L4" s="435"/>
      <c r="M4" s="436"/>
      <c r="N4" s="464"/>
      <c r="O4" s="437"/>
    </row>
    <row r="5" spans="1:15" s="7" customFormat="1" ht="18.75" thickBot="1">
      <c r="A5" s="422"/>
      <c r="B5" s="422"/>
      <c r="C5" s="422"/>
      <c r="D5" s="434"/>
      <c r="E5" s="465"/>
      <c r="F5" s="465"/>
      <c r="G5" s="465"/>
      <c r="H5" s="435"/>
      <c r="I5" s="419" t="s">
        <v>72</v>
      </c>
      <c r="J5" s="420"/>
      <c r="K5" s="419" t="s">
        <v>73</v>
      </c>
      <c r="L5" s="420"/>
      <c r="M5" s="434"/>
      <c r="N5" s="465"/>
      <c r="O5" s="435"/>
    </row>
    <row r="6" spans="1:15" s="7" customFormat="1" ht="111" customHeight="1" thickBot="1">
      <c r="A6" s="423"/>
      <c r="B6" s="423"/>
      <c r="C6" s="423"/>
      <c r="D6" s="24" t="s">
        <v>40</v>
      </c>
      <c r="E6" s="24" t="s">
        <v>74</v>
      </c>
      <c r="F6" s="24" t="s">
        <v>75</v>
      </c>
      <c r="G6" s="24" t="s">
        <v>7</v>
      </c>
      <c r="H6" s="127" t="s">
        <v>0</v>
      </c>
      <c r="I6" s="24" t="s">
        <v>8</v>
      </c>
      <c r="J6" s="24" t="s">
        <v>9</v>
      </c>
      <c r="K6" s="24" t="s">
        <v>8</v>
      </c>
      <c r="L6" s="24" t="s">
        <v>10</v>
      </c>
      <c r="M6" s="24" t="s">
        <v>75</v>
      </c>
      <c r="N6" s="24" t="s">
        <v>7</v>
      </c>
      <c r="O6" s="127" t="s">
        <v>0</v>
      </c>
    </row>
    <row r="7" spans="1:15" ht="18.75" thickBot="1">
      <c r="A7" s="128" t="s">
        <v>76</v>
      </c>
      <c r="B7" s="129"/>
      <c r="C7" s="35"/>
      <c r="D7" s="35"/>
      <c r="E7" s="130"/>
      <c r="F7" s="131">
        <v>0</v>
      </c>
      <c r="G7" s="131">
        <v>0</v>
      </c>
      <c r="H7" s="131">
        <f>F7+G7</f>
        <v>0</v>
      </c>
      <c r="I7" s="132"/>
      <c r="J7" s="133"/>
      <c r="K7" s="35"/>
      <c r="L7" s="133"/>
      <c r="M7" s="131">
        <v>0</v>
      </c>
      <c r="N7" s="131">
        <v>0</v>
      </c>
      <c r="O7" s="131">
        <f>M7+N7</f>
        <v>0</v>
      </c>
    </row>
    <row r="8" spans="1:15" ht="12.75" customHeight="1" thickBot="1">
      <c r="A8" s="134" t="s">
        <v>76</v>
      </c>
      <c r="B8" s="135"/>
      <c r="C8" s="4"/>
      <c r="D8" s="4"/>
      <c r="E8" s="136"/>
      <c r="F8" s="137">
        <v>0</v>
      </c>
      <c r="G8" s="137">
        <v>0</v>
      </c>
      <c r="H8" s="131">
        <f>F8+G8</f>
        <v>0</v>
      </c>
      <c r="I8" s="4"/>
      <c r="J8" s="136"/>
      <c r="K8" s="4"/>
      <c r="L8" s="136"/>
      <c r="M8" s="137">
        <v>0</v>
      </c>
      <c r="N8" s="137">
        <v>0</v>
      </c>
      <c r="O8" s="131">
        <f>M8+N8</f>
        <v>0</v>
      </c>
    </row>
    <row r="9" spans="1:15" ht="12.75" customHeight="1">
      <c r="A9" s="134" t="s">
        <v>76</v>
      </c>
      <c r="B9" s="135"/>
      <c r="C9" s="4"/>
      <c r="D9" s="4"/>
      <c r="E9" s="136"/>
      <c r="F9" s="137">
        <v>0</v>
      </c>
      <c r="G9" s="137">
        <v>0</v>
      </c>
      <c r="H9" s="131">
        <f>F9+G9</f>
        <v>0</v>
      </c>
      <c r="I9" s="4"/>
      <c r="J9" s="136"/>
      <c r="K9" s="4"/>
      <c r="L9" s="136"/>
      <c r="M9" s="137">
        <v>0</v>
      </c>
      <c r="N9" s="137">
        <v>0</v>
      </c>
      <c r="O9" s="131">
        <f>M9+N9</f>
        <v>0</v>
      </c>
    </row>
    <row r="10" spans="1:15" ht="12.75" customHeight="1">
      <c r="A10" s="450" t="s">
        <v>77</v>
      </c>
      <c r="B10" s="451"/>
      <c r="C10" s="452"/>
      <c r="D10" s="138"/>
      <c r="E10" s="139"/>
      <c r="F10" s="38">
        <f>SUM(F7:F9)</f>
        <v>0</v>
      </c>
      <c r="G10" s="38">
        <f>SUM(G7:G9)</f>
        <v>0</v>
      </c>
      <c r="H10" s="38">
        <f>SUM(H7:H9)</f>
        <v>0</v>
      </c>
      <c r="I10" s="138"/>
      <c r="J10" s="139"/>
      <c r="K10" s="138"/>
      <c r="L10" s="139"/>
      <c r="M10" s="38">
        <f>SUM(M7:M9)</f>
        <v>0</v>
      </c>
      <c r="N10" s="38">
        <f>SUM(N7:N9)</f>
        <v>0</v>
      </c>
      <c r="O10" s="38">
        <f>SUM(O7:O9)</f>
        <v>0</v>
      </c>
    </row>
    <row r="11" spans="1:15" ht="12.75" customHeight="1">
      <c r="A11" s="134" t="s">
        <v>78</v>
      </c>
      <c r="B11" s="135"/>
      <c r="C11" s="4"/>
      <c r="D11" s="4"/>
      <c r="E11" s="136"/>
      <c r="F11" s="137">
        <v>0</v>
      </c>
      <c r="G11" s="137">
        <v>0</v>
      </c>
      <c r="H11" s="137">
        <f>F11+G11</f>
        <v>0</v>
      </c>
      <c r="I11" s="4"/>
      <c r="J11" s="136"/>
      <c r="K11" s="4"/>
      <c r="L11" s="136"/>
      <c r="M11" s="137">
        <v>0</v>
      </c>
      <c r="N11" s="137">
        <v>0</v>
      </c>
      <c r="O11" s="137">
        <f>M11+N11</f>
        <v>0</v>
      </c>
    </row>
    <row r="12" spans="1:15" ht="12.75" customHeight="1">
      <c r="A12" s="134" t="s">
        <v>78</v>
      </c>
      <c r="B12" s="135"/>
      <c r="C12" s="4"/>
      <c r="D12" s="4"/>
      <c r="E12" s="136"/>
      <c r="F12" s="137">
        <f>SUM(E12)</f>
        <v>0</v>
      </c>
      <c r="G12" s="137">
        <f>SUM(F12)</f>
        <v>0</v>
      </c>
      <c r="H12" s="137">
        <f>F12+G12</f>
        <v>0</v>
      </c>
      <c r="I12" s="4"/>
      <c r="J12" s="136"/>
      <c r="K12" s="4"/>
      <c r="L12" s="136"/>
      <c r="M12" s="137">
        <v>0</v>
      </c>
      <c r="N12" s="137">
        <v>0</v>
      </c>
      <c r="O12" s="137">
        <f>M12+N12</f>
        <v>0</v>
      </c>
    </row>
    <row r="13" spans="1:15" ht="18.75" thickBot="1">
      <c r="A13" s="453" t="s">
        <v>79</v>
      </c>
      <c r="B13" s="454"/>
      <c r="C13" s="455"/>
      <c r="D13" s="33"/>
      <c r="E13" s="140"/>
      <c r="F13" s="141">
        <f>SUM(F11:F12)</f>
        <v>0</v>
      </c>
      <c r="G13" s="141">
        <f>SUM(G11:G12)</f>
        <v>0</v>
      </c>
      <c r="H13" s="141">
        <f>SUM(H11:H12)</f>
        <v>0</v>
      </c>
      <c r="I13" s="142"/>
      <c r="J13" s="143"/>
      <c r="K13" s="142"/>
      <c r="L13" s="143"/>
      <c r="M13" s="141">
        <f>SUM(M11:M12)</f>
        <v>0</v>
      </c>
      <c r="N13" s="141">
        <f>SUM(N11:N12)</f>
        <v>0</v>
      </c>
      <c r="O13" s="141">
        <f>SUM(O11:O12)</f>
        <v>0</v>
      </c>
    </row>
    <row r="14" spans="1:15" ht="18.75" thickBot="1">
      <c r="A14" s="456" t="s">
        <v>223</v>
      </c>
      <c r="B14" s="457"/>
      <c r="C14" s="457"/>
      <c r="D14" s="457"/>
      <c r="E14" s="457"/>
      <c r="F14" s="457"/>
      <c r="G14" s="457"/>
      <c r="H14" s="457"/>
      <c r="I14" s="457"/>
      <c r="J14" s="457"/>
      <c r="K14" s="457"/>
      <c r="L14" s="458"/>
      <c r="M14" s="144">
        <f>M10+M13</f>
        <v>0</v>
      </c>
      <c r="N14" s="145">
        <f>N10+N13</f>
        <v>0</v>
      </c>
      <c r="O14" s="146">
        <f>O10+O13</f>
        <v>0</v>
      </c>
    </row>
    <row r="15" spans="1:2" ht="18">
      <c r="A15" s="147"/>
      <c r="B15" s="147"/>
    </row>
    <row r="16" spans="1:14" s="8" customFormat="1" ht="33" customHeight="1">
      <c r="A16" s="459" t="s">
        <v>384</v>
      </c>
      <c r="B16" s="459"/>
      <c r="C16" s="459"/>
      <c r="D16" s="459"/>
      <c r="E16" s="459"/>
      <c r="F16" s="459"/>
      <c r="G16" s="459"/>
      <c r="H16" s="459"/>
      <c r="I16" s="459"/>
      <c r="J16" s="459"/>
      <c r="K16" s="459"/>
      <c r="L16" s="459"/>
      <c r="M16" s="459"/>
      <c r="N16" s="460"/>
    </row>
    <row r="31" ht="66.75" customHeight="1"/>
  </sheetData>
  <sheetProtection/>
  <mergeCells count="12">
    <mergeCell ref="A16:N16"/>
    <mergeCell ref="A14:L14"/>
    <mergeCell ref="A3:A6"/>
    <mergeCell ref="B3:B6"/>
    <mergeCell ref="C3:C6"/>
    <mergeCell ref="D3:H5"/>
    <mergeCell ref="I3:L4"/>
    <mergeCell ref="M3:O5"/>
    <mergeCell ref="I5:J5"/>
    <mergeCell ref="K5:L5"/>
    <mergeCell ref="A10:C10"/>
    <mergeCell ref="A13:C13"/>
  </mergeCells>
  <hyperlinks>
    <hyperlink ref="A15" location="_ftnref1" display="_ftnref1"/>
  </hyperlinks>
  <printOptions/>
  <pageMargins left="0.5118110236220472" right="0.2362204724409449" top="0.3937007874015748" bottom="0.4724409448818898" header="0.5118110236220472" footer="0.2362204724409449"/>
  <pageSetup horizontalDpi="600" verticalDpi="600" orientation="landscape" paperSize="9" scale="86" r:id="rId1"/>
  <headerFooter alignWithMargins="0">
    <oddFooter>&amp;R&amp;"Trebuchet MS,Regular"&amp;12F-PO.DGATPE.11.10</oddFooter>
  </headerFooter>
  <colBreaks count="1" manualBreakCount="1">
    <brk id="15" max="65535" man="1"/>
  </colBreaks>
</worksheet>
</file>

<file path=xl/worksheets/sheet8.xml><?xml version="1.0" encoding="utf-8"?>
<worksheet xmlns="http://schemas.openxmlformats.org/spreadsheetml/2006/main" xmlns:r="http://schemas.openxmlformats.org/officeDocument/2006/relationships">
  <dimension ref="A2:N18"/>
  <sheetViews>
    <sheetView view="pageBreakPreview" zoomScale="60" zoomScaleNormal="115" workbookViewId="0" topLeftCell="A1">
      <selection activeCell="C21" sqref="C21:C24"/>
    </sheetView>
  </sheetViews>
  <sheetFormatPr defaultColWidth="9.140625" defaultRowHeight="12.75"/>
  <cols>
    <col min="1" max="1" width="12.7109375" style="5" customWidth="1"/>
    <col min="2" max="2" width="13.421875" style="5" customWidth="1"/>
    <col min="3" max="3" width="11.57421875" style="5" customWidth="1"/>
    <col min="4" max="4" width="8.421875" style="5" customWidth="1"/>
    <col min="5" max="6" width="9.28125" style="5" bestFit="1" customWidth="1"/>
    <col min="7" max="7" width="7.7109375" style="5" customWidth="1"/>
    <col min="8" max="8" width="10.421875" style="5" customWidth="1"/>
    <col min="9" max="9" width="11.28125" style="5" customWidth="1"/>
    <col min="10" max="10" width="10.00390625" style="5" bestFit="1" customWidth="1"/>
    <col min="11" max="13" width="9.28125" style="5" bestFit="1" customWidth="1"/>
    <col min="14" max="16384" width="9.140625" style="5" customWidth="1"/>
  </cols>
  <sheetData>
    <row r="2" ht="18">
      <c r="A2" s="8" t="s">
        <v>235</v>
      </c>
    </row>
    <row r="3" ht="18.75" thickBot="1"/>
    <row r="4" spans="1:13" s="7" customFormat="1" ht="14.25" customHeight="1" thickBot="1">
      <c r="A4" s="421" t="s">
        <v>173</v>
      </c>
      <c r="B4" s="432" t="s">
        <v>2</v>
      </c>
      <c r="C4" s="463"/>
      <c r="D4" s="463"/>
      <c r="E4" s="463"/>
      <c r="F4" s="433"/>
      <c r="G4" s="432" t="s">
        <v>3</v>
      </c>
      <c r="H4" s="463"/>
      <c r="I4" s="463"/>
      <c r="J4" s="433"/>
      <c r="K4" s="432" t="s">
        <v>385</v>
      </c>
      <c r="L4" s="463"/>
      <c r="M4" s="433"/>
    </row>
    <row r="5" spans="1:13" s="7" customFormat="1" ht="66" customHeight="1" thickBot="1">
      <c r="A5" s="423"/>
      <c r="B5" s="434"/>
      <c r="C5" s="465"/>
      <c r="D5" s="465"/>
      <c r="E5" s="465"/>
      <c r="F5" s="435"/>
      <c r="G5" s="419" t="s">
        <v>4</v>
      </c>
      <c r="H5" s="420"/>
      <c r="I5" s="419" t="s">
        <v>5</v>
      </c>
      <c r="J5" s="420"/>
      <c r="K5" s="434"/>
      <c r="L5" s="465"/>
      <c r="M5" s="435"/>
    </row>
    <row r="6" spans="1:13" s="7" customFormat="1" ht="111" customHeight="1" thickBot="1">
      <c r="A6" s="25"/>
      <c r="B6" s="24" t="s">
        <v>6</v>
      </c>
      <c r="C6" s="127" t="s">
        <v>406</v>
      </c>
      <c r="D6" s="24" t="s">
        <v>12</v>
      </c>
      <c r="E6" s="24" t="s">
        <v>7</v>
      </c>
      <c r="F6" s="127" t="s">
        <v>0</v>
      </c>
      <c r="G6" s="24" t="s">
        <v>8</v>
      </c>
      <c r="H6" s="24" t="s">
        <v>9</v>
      </c>
      <c r="I6" s="24" t="s">
        <v>8</v>
      </c>
      <c r="J6" s="24" t="s">
        <v>10</v>
      </c>
      <c r="K6" s="24" t="s">
        <v>19</v>
      </c>
      <c r="L6" s="24" t="s">
        <v>7</v>
      </c>
      <c r="M6" s="127" t="s">
        <v>0</v>
      </c>
    </row>
    <row r="7" spans="1:13" ht="18">
      <c r="A7" s="468"/>
      <c r="B7" s="29" t="s">
        <v>13</v>
      </c>
      <c r="C7" s="29"/>
      <c r="D7" s="271">
        <v>0</v>
      </c>
      <c r="E7" s="271">
        <v>0</v>
      </c>
      <c r="F7" s="281">
        <f>D7+E7</f>
        <v>0</v>
      </c>
      <c r="G7" s="29"/>
      <c r="H7" s="29"/>
      <c r="I7" s="29"/>
      <c r="J7" s="29"/>
      <c r="K7" s="271">
        <v>0</v>
      </c>
      <c r="L7" s="263">
        <v>0</v>
      </c>
      <c r="M7" s="282">
        <f>K7+L7</f>
        <v>0</v>
      </c>
    </row>
    <row r="8" spans="1:13" ht="18">
      <c r="A8" s="469"/>
      <c r="B8" s="4" t="s">
        <v>14</v>
      </c>
      <c r="C8" s="4"/>
      <c r="D8" s="273">
        <v>0</v>
      </c>
      <c r="E8" s="273">
        <v>0</v>
      </c>
      <c r="F8" s="283">
        <f aca="true" t="shared" si="0" ref="F8:F14">D8+E8</f>
        <v>0</v>
      </c>
      <c r="G8" s="4"/>
      <c r="H8" s="4"/>
      <c r="I8" s="4"/>
      <c r="J8" s="4"/>
      <c r="K8" s="273">
        <v>0</v>
      </c>
      <c r="L8" s="137">
        <v>0</v>
      </c>
      <c r="M8" s="159">
        <f aca="true" t="shared" si="1" ref="M8:M14">K8+L8</f>
        <v>0</v>
      </c>
    </row>
    <row r="9" spans="1:13" ht="18">
      <c r="A9" s="469"/>
      <c r="B9" s="33" t="s">
        <v>288</v>
      </c>
      <c r="C9" s="33"/>
      <c r="D9" s="275">
        <v>0</v>
      </c>
      <c r="E9" s="275">
        <v>0</v>
      </c>
      <c r="F9" s="284">
        <f>D9+E9</f>
        <v>0</v>
      </c>
      <c r="G9" s="33"/>
      <c r="H9" s="140"/>
      <c r="I9" s="33"/>
      <c r="J9" s="140"/>
      <c r="K9" s="275">
        <v>0</v>
      </c>
      <c r="L9" s="285">
        <v>0</v>
      </c>
      <c r="M9" s="286">
        <f>K9+L9</f>
        <v>0</v>
      </c>
    </row>
    <row r="10" spans="1:13" ht="18">
      <c r="A10" s="469"/>
      <c r="B10" s="4" t="s">
        <v>258</v>
      </c>
      <c r="C10" s="4"/>
      <c r="D10" s="273">
        <v>0</v>
      </c>
      <c r="E10" s="273">
        <v>0</v>
      </c>
      <c r="F10" s="283">
        <f t="shared" si="0"/>
        <v>0</v>
      </c>
      <c r="G10" s="4"/>
      <c r="H10" s="136"/>
      <c r="I10" s="4"/>
      <c r="J10" s="136"/>
      <c r="K10" s="273">
        <v>0</v>
      </c>
      <c r="L10" s="137">
        <v>0</v>
      </c>
      <c r="M10" s="159">
        <f t="shared" si="1"/>
        <v>0</v>
      </c>
    </row>
    <row r="11" spans="1:13" ht="12.75" customHeight="1">
      <c r="A11" s="469"/>
      <c r="B11" s="4" t="s">
        <v>13</v>
      </c>
      <c r="C11" s="4"/>
      <c r="D11" s="273">
        <v>0</v>
      </c>
      <c r="E11" s="273">
        <v>0</v>
      </c>
      <c r="F11" s="283">
        <f t="shared" si="0"/>
        <v>0</v>
      </c>
      <c r="G11" s="4"/>
      <c r="H11" s="4"/>
      <c r="I11" s="4"/>
      <c r="J11" s="4"/>
      <c r="K11" s="273">
        <v>0</v>
      </c>
      <c r="L11" s="137">
        <v>0</v>
      </c>
      <c r="M11" s="159">
        <f t="shared" si="1"/>
        <v>0</v>
      </c>
    </row>
    <row r="12" spans="1:13" ht="12.75" customHeight="1">
      <c r="A12" s="469"/>
      <c r="B12" s="4" t="s">
        <v>14</v>
      </c>
      <c r="C12" s="4"/>
      <c r="D12" s="273">
        <v>0</v>
      </c>
      <c r="E12" s="273">
        <v>0</v>
      </c>
      <c r="F12" s="283">
        <f t="shared" si="0"/>
        <v>0</v>
      </c>
      <c r="G12" s="4"/>
      <c r="H12" s="4"/>
      <c r="I12" s="4"/>
      <c r="J12" s="4"/>
      <c r="K12" s="273">
        <v>0</v>
      </c>
      <c r="L12" s="137">
        <v>0</v>
      </c>
      <c r="M12" s="159">
        <f t="shared" si="1"/>
        <v>0</v>
      </c>
    </row>
    <row r="13" spans="1:13" ht="18">
      <c r="A13" s="469"/>
      <c r="B13" s="4" t="s">
        <v>259</v>
      </c>
      <c r="C13" s="4"/>
      <c r="D13" s="273">
        <v>0</v>
      </c>
      <c r="E13" s="273">
        <v>0</v>
      </c>
      <c r="F13" s="283">
        <f t="shared" si="0"/>
        <v>0</v>
      </c>
      <c r="G13" s="4"/>
      <c r="H13" s="4"/>
      <c r="I13" s="4"/>
      <c r="J13" s="4"/>
      <c r="K13" s="273">
        <v>0</v>
      </c>
      <c r="L13" s="137">
        <v>0</v>
      </c>
      <c r="M13" s="159">
        <f t="shared" si="1"/>
        <v>0</v>
      </c>
    </row>
    <row r="14" spans="1:13" ht="18.75" thickBot="1">
      <c r="A14" s="470"/>
      <c r="B14" s="33" t="s">
        <v>288</v>
      </c>
      <c r="C14" s="33"/>
      <c r="D14" s="275">
        <v>0</v>
      </c>
      <c r="E14" s="275">
        <v>0</v>
      </c>
      <c r="F14" s="284">
        <f t="shared" si="0"/>
        <v>0</v>
      </c>
      <c r="G14" s="33"/>
      <c r="H14" s="140"/>
      <c r="I14" s="33"/>
      <c r="J14" s="140"/>
      <c r="K14" s="275">
        <v>0</v>
      </c>
      <c r="L14" s="285">
        <v>0</v>
      </c>
      <c r="M14" s="286">
        <f t="shared" si="1"/>
        <v>0</v>
      </c>
    </row>
    <row r="15" spans="1:13" ht="21" customHeight="1" thickBot="1">
      <c r="A15" s="456" t="s">
        <v>11</v>
      </c>
      <c r="B15" s="457"/>
      <c r="C15" s="276"/>
      <c r="D15" s="276"/>
      <c r="E15" s="276"/>
      <c r="F15" s="276"/>
      <c r="G15" s="276"/>
      <c r="H15" s="278"/>
      <c r="I15" s="276"/>
      <c r="J15" s="276"/>
      <c r="K15" s="287">
        <f>SUM(K7:K14)</f>
        <v>0</v>
      </c>
      <c r="L15" s="277">
        <f>SUM(L7:L14)</f>
        <v>0</v>
      </c>
      <c r="M15" s="266">
        <f>SUM(M7:M14)</f>
        <v>0</v>
      </c>
    </row>
    <row r="16" spans="1:13" ht="23.25" customHeight="1">
      <c r="A16" s="215"/>
      <c r="B16" s="215"/>
      <c r="C16" s="227"/>
      <c r="D16" s="279"/>
      <c r="E16" s="279"/>
      <c r="F16" s="279"/>
      <c r="G16" s="279"/>
      <c r="H16" s="279"/>
      <c r="I16" s="279"/>
      <c r="J16" s="279"/>
      <c r="K16" s="280"/>
      <c r="L16" s="280"/>
      <c r="M16" s="280"/>
    </row>
    <row r="17" spans="1:14" s="8" customFormat="1" ht="35.25" customHeight="1">
      <c r="A17" s="459" t="s">
        <v>384</v>
      </c>
      <c r="B17" s="459"/>
      <c r="C17" s="459"/>
      <c r="D17" s="459"/>
      <c r="E17" s="459"/>
      <c r="F17" s="459"/>
      <c r="G17" s="459"/>
      <c r="H17" s="459"/>
      <c r="I17" s="459"/>
      <c r="J17" s="459"/>
      <c r="K17" s="459"/>
      <c r="L17" s="459"/>
      <c r="M17" s="459"/>
      <c r="N17" s="459"/>
    </row>
    <row r="18" spans="1:13" ht="16.5" customHeight="1">
      <c r="A18" s="19" t="s">
        <v>407</v>
      </c>
      <c r="B18" s="19"/>
      <c r="C18" s="19"/>
      <c r="D18" s="19"/>
      <c r="E18" s="19"/>
      <c r="F18" s="19"/>
      <c r="G18" s="19"/>
      <c r="H18" s="19"/>
      <c r="I18" s="19"/>
      <c r="J18" s="19"/>
      <c r="K18" s="19"/>
      <c r="L18" s="19"/>
      <c r="M18" s="19"/>
    </row>
  </sheetData>
  <sheetProtection/>
  <mergeCells count="10">
    <mergeCell ref="A17:N17"/>
    <mergeCell ref="K4:M5"/>
    <mergeCell ref="G5:H5"/>
    <mergeCell ref="I5:J5"/>
    <mergeCell ref="G4:J4"/>
    <mergeCell ref="A4:A5"/>
    <mergeCell ref="B4:F5"/>
    <mergeCell ref="A11:A14"/>
    <mergeCell ref="A15:B15"/>
    <mergeCell ref="A7:A10"/>
  </mergeCells>
  <printOptions/>
  <pageMargins left="0.5118110236220472" right="0.2362204724409449" top="0.3937007874015748" bottom="0.4724409448818898" header="0.5118110236220472" footer="0.2362204724409449"/>
  <pageSetup horizontalDpi="600" verticalDpi="600" orientation="landscape" paperSize="9" scale="86" r:id="rId1"/>
  <headerFooter alignWithMargins="0">
    <oddFooter>&amp;R&amp;"Trebuchet MS,Regular"&amp;12F-PO.DGATPE.11.10</oddFooter>
  </headerFooter>
</worksheet>
</file>

<file path=xl/worksheets/sheet9.xml><?xml version="1.0" encoding="utf-8"?>
<worksheet xmlns="http://schemas.openxmlformats.org/spreadsheetml/2006/main" xmlns:r="http://schemas.openxmlformats.org/officeDocument/2006/relationships">
  <dimension ref="A2:L11"/>
  <sheetViews>
    <sheetView view="pageBreakPreview" zoomScale="60" workbookViewId="0" topLeftCell="A1">
      <selection activeCell="E15" sqref="E15"/>
    </sheetView>
  </sheetViews>
  <sheetFormatPr defaultColWidth="9.140625" defaultRowHeight="12.75"/>
  <cols>
    <col min="1" max="1" width="5.57421875" style="5" customWidth="1"/>
    <col min="2" max="2" width="15.8515625" style="5" customWidth="1"/>
    <col min="3" max="3" width="13.421875" style="5" customWidth="1"/>
    <col min="4" max="4" width="13.57421875" style="5" customWidth="1"/>
    <col min="5" max="5" width="12.421875" style="5" customWidth="1"/>
    <col min="6" max="6" width="7.7109375" style="5" customWidth="1"/>
    <col min="7" max="7" width="10.421875" style="5" customWidth="1"/>
    <col min="8" max="8" width="11.28125" style="5" customWidth="1"/>
    <col min="9" max="9" width="10.00390625" style="5" bestFit="1" customWidth="1"/>
    <col min="10" max="10" width="14.140625" style="5" customWidth="1"/>
    <col min="11" max="12" width="9.28125" style="5" bestFit="1" customWidth="1"/>
    <col min="13" max="16384" width="9.140625" style="5" customWidth="1"/>
  </cols>
  <sheetData>
    <row r="2" spans="1:2" ht="18.75" thickBot="1">
      <c r="A2" s="8" t="s">
        <v>240</v>
      </c>
      <c r="B2" s="8"/>
    </row>
    <row r="3" spans="1:10" s="7" customFormat="1" ht="43.5" customHeight="1" thickBot="1">
      <c r="A3" s="421" t="s">
        <v>237</v>
      </c>
      <c r="B3" s="421" t="s">
        <v>153</v>
      </c>
      <c r="C3" s="421" t="s">
        <v>3</v>
      </c>
      <c r="D3" s="421" t="s">
        <v>238</v>
      </c>
      <c r="E3" s="433" t="s">
        <v>239</v>
      </c>
      <c r="F3" s="419" t="s">
        <v>4</v>
      </c>
      <c r="G3" s="420"/>
      <c r="H3" s="419" t="s">
        <v>5</v>
      </c>
      <c r="I3" s="420"/>
      <c r="J3" s="421" t="s">
        <v>236</v>
      </c>
    </row>
    <row r="4" spans="1:10" s="7" customFormat="1" ht="36.75" thickBot="1">
      <c r="A4" s="497"/>
      <c r="B4" s="497"/>
      <c r="C4" s="497"/>
      <c r="D4" s="497"/>
      <c r="E4" s="496"/>
      <c r="F4" s="24" t="s">
        <v>8</v>
      </c>
      <c r="G4" s="24" t="s">
        <v>9</v>
      </c>
      <c r="H4" s="24" t="s">
        <v>8</v>
      </c>
      <c r="I4" s="24" t="s">
        <v>10</v>
      </c>
      <c r="J4" s="497"/>
    </row>
    <row r="5" spans="1:10" ht="18">
      <c r="A5" s="270">
        <v>1</v>
      </c>
      <c r="B5" s="29"/>
      <c r="C5" s="29"/>
      <c r="D5" s="269"/>
      <c r="E5" s="271">
        <v>0</v>
      </c>
      <c r="F5" s="29"/>
      <c r="G5" s="269"/>
      <c r="H5" s="29"/>
      <c r="I5" s="29"/>
      <c r="J5" s="271">
        <v>0</v>
      </c>
    </row>
    <row r="6" spans="1:10" ht="111" customHeight="1">
      <c r="A6" s="272">
        <v>2</v>
      </c>
      <c r="B6" s="4"/>
      <c r="C6" s="4"/>
      <c r="D6" s="136"/>
      <c r="E6" s="273">
        <v>0</v>
      </c>
      <c r="F6" s="4"/>
      <c r="G6" s="136"/>
      <c r="H6" s="4"/>
      <c r="I6" s="4"/>
      <c r="J6" s="273">
        <v>0</v>
      </c>
    </row>
    <row r="7" spans="1:10" ht="18.75" thickBot="1">
      <c r="A7" s="274">
        <v>3</v>
      </c>
      <c r="B7" s="33"/>
      <c r="C7" s="33"/>
      <c r="D7" s="140"/>
      <c r="E7" s="275">
        <v>0</v>
      </c>
      <c r="F7" s="33"/>
      <c r="G7" s="140"/>
      <c r="H7" s="33"/>
      <c r="I7" s="33"/>
      <c r="J7" s="275">
        <v>0</v>
      </c>
    </row>
    <row r="8" spans="1:10" ht="23.25" customHeight="1" thickBot="1">
      <c r="A8" s="456" t="s">
        <v>11</v>
      </c>
      <c r="B8" s="457"/>
      <c r="C8" s="457"/>
      <c r="D8" s="276"/>
      <c r="E8" s="277">
        <f>SUM(E5:E7)</f>
        <v>0</v>
      </c>
      <c r="F8" s="276"/>
      <c r="G8" s="278"/>
      <c r="H8" s="276"/>
      <c r="I8" s="276"/>
      <c r="J8" s="277">
        <f>SUM(J5:J7)</f>
        <v>0</v>
      </c>
    </row>
    <row r="9" spans="1:12" ht="13.5" customHeight="1">
      <c r="A9" s="215"/>
      <c r="B9" s="215"/>
      <c r="C9" s="215"/>
      <c r="D9" s="227"/>
      <c r="E9" s="279"/>
      <c r="F9" s="279"/>
      <c r="G9" s="279"/>
      <c r="H9" s="279"/>
      <c r="I9" s="279"/>
      <c r="J9" s="280"/>
      <c r="K9" s="280"/>
      <c r="L9" s="280"/>
    </row>
    <row r="10" spans="1:11" ht="18">
      <c r="A10" s="498"/>
      <c r="B10" s="498"/>
      <c r="C10" s="498"/>
      <c r="D10" s="498"/>
      <c r="E10" s="498"/>
      <c r="F10" s="498"/>
      <c r="G10" s="498"/>
      <c r="H10" s="498"/>
      <c r="I10" s="498"/>
      <c r="J10" s="498"/>
      <c r="K10" s="498"/>
    </row>
    <row r="11" spans="1:11" ht="18">
      <c r="A11" s="498"/>
      <c r="B11" s="498"/>
      <c r="C11" s="498"/>
      <c r="D11" s="498"/>
      <c r="E11" s="498"/>
      <c r="F11" s="498"/>
      <c r="G11" s="498"/>
      <c r="H11" s="498"/>
      <c r="I11" s="498"/>
      <c r="J11" s="498"/>
      <c r="K11" s="498"/>
    </row>
    <row r="12" ht="13.5" customHeight="1"/>
  </sheetData>
  <sheetProtection/>
  <mergeCells count="10">
    <mergeCell ref="E3:E4"/>
    <mergeCell ref="F3:G3"/>
    <mergeCell ref="H3:I3"/>
    <mergeCell ref="J3:J4"/>
    <mergeCell ref="A8:C8"/>
    <mergeCell ref="A10:K11"/>
    <mergeCell ref="A3:A4"/>
    <mergeCell ref="B3:B4"/>
    <mergeCell ref="C3:C4"/>
    <mergeCell ref="D3:D4"/>
  </mergeCells>
  <printOptions/>
  <pageMargins left="0.5118110236220472" right="0.2362204724409449" top="0.3937007874015748" bottom="0.4724409448818898" header="0.5118110236220472" footer="0.2362204724409449"/>
  <pageSetup horizontalDpi="600" verticalDpi="600" orientation="landscape" paperSize="9" scale="86" r:id="rId1"/>
  <headerFooter alignWithMargins="0">
    <oddFooter>&amp;R&amp;"Trebuchet MS,Regular"&amp;12F-PO.DGATPE.11.10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anca.voinea</dc:creator>
  <cp:keywords/>
  <dc:description/>
  <cp:lastModifiedBy>Roxana Alina Dragan</cp:lastModifiedBy>
  <cp:lastPrinted>2017-04-13T08:43:47Z</cp:lastPrinted>
  <dcterms:created xsi:type="dcterms:W3CDTF">2010-03-08T10:35:56Z</dcterms:created>
  <dcterms:modified xsi:type="dcterms:W3CDTF">2017-04-13T08:44:33Z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